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nnis Taylor\Desktop\Exercise Files\"/>
    </mc:Choice>
  </mc:AlternateContent>
  <bookViews>
    <workbookView xWindow="9705" yWindow="-15" windowWidth="9510" windowHeight="8040" tabRatio="876"/>
  </bookViews>
  <sheets>
    <sheet name="OutlineData" sheetId="122" r:id="rId1"/>
    <sheet name="OutlineData2" sheetId="126" r:id="rId2"/>
    <sheet name="OutlineData-Subtotal" sheetId="128" r:id="rId3"/>
    <sheet name="RemoveOutline" sheetId="125" r:id="rId4"/>
  </sheets>
  <definedNames>
    <definedName name="ee" localSheetId="0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localSheetId="1" hidden="1">{"FirstQ",#N/A,FALSE,"Budget2000";"SecondQ",#N/A,FALSE,"Budget2000"}</definedName>
    <definedName name="rr" localSheetId="2" hidden="1">{"FirstQ",#N/A,FALSE,"Budget2000";"SecondQ",#N/A,FALSE,"Budget2000"}</definedName>
    <definedName name="rr" localSheetId="3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3" hidden="1">1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itr" localSheetId="0" hidden="1">100</definedName>
    <definedName name="solver_itr" localSheetId="1" hidden="1">100</definedName>
    <definedName name="solver_itr" localSheetId="3" hidden="1">100</definedName>
    <definedName name="solver_lhs1" localSheetId="0" hidden="1">OutlineData!$B$3</definedName>
    <definedName name="solver_lhs1" localSheetId="1" hidden="1">OutlineData2!#REF!</definedName>
    <definedName name="solver_lhs1" localSheetId="3" hidden="1">RemoveOutline!$B$3</definedName>
    <definedName name="solver_lhs2" localSheetId="0" hidden="1">OutlineData!$F$3</definedName>
    <definedName name="solver_lhs2" localSheetId="1" hidden="1">OutlineData2!#REF!</definedName>
    <definedName name="solver_lhs2" localSheetId="3" hidden="1">RemoveOutline!$F$3</definedName>
    <definedName name="solver_lhs3" localSheetId="0" hidden="1">OutlineData!$J$3</definedName>
    <definedName name="solver_lhs3" localSheetId="1" hidden="1">OutlineData2!#REF!</definedName>
    <definedName name="solver_lhs3" localSheetId="3" hidden="1">RemoveOutline!$J$3</definedName>
    <definedName name="solver_lhs4" localSheetId="0" hidden="1">OutlineData!$N$3</definedName>
    <definedName name="solver_lhs4" localSheetId="1" hidden="1">OutlineData2!#REF!</definedName>
    <definedName name="solver_lhs4" localSheetId="3" hidden="1">RemoveOutline!$N$3</definedName>
    <definedName name="solver_lin" localSheetId="0" hidden="1">2</definedName>
    <definedName name="solver_lin" localSheetId="1" hidden="1">2</definedName>
    <definedName name="solver_lin" localSheetId="3" hidden="1">2</definedName>
    <definedName name="solver_neg" localSheetId="0" hidden="1">2</definedName>
    <definedName name="solver_neg" localSheetId="1" hidden="1">2</definedName>
    <definedName name="solver_neg" localSheetId="3" hidden="1">2</definedName>
    <definedName name="solver_num" localSheetId="0" hidden="1">0</definedName>
    <definedName name="solver_num" localSheetId="1" hidden="1">0</definedName>
    <definedName name="solver_num" localSheetId="3" hidden="1">0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rel1" localSheetId="0" hidden="1">1</definedName>
    <definedName name="solver_rel1" localSheetId="1" hidden="1">1</definedName>
    <definedName name="solver_rel1" localSheetId="3" hidden="1">1</definedName>
    <definedName name="solver_rel2" localSheetId="0" hidden="1">1</definedName>
    <definedName name="solver_rel2" localSheetId="1" hidden="1">1</definedName>
    <definedName name="solver_rel2" localSheetId="3" hidden="1">1</definedName>
    <definedName name="solver_rel3" localSheetId="0" hidden="1">1</definedName>
    <definedName name="solver_rel3" localSheetId="1" hidden="1">1</definedName>
    <definedName name="solver_rel3" localSheetId="3" hidden="1">1</definedName>
    <definedName name="solver_rel4" localSheetId="0" hidden="1">1</definedName>
    <definedName name="solver_rel4" localSheetId="1" hidden="1">1</definedName>
    <definedName name="solver_rel4" localSheetId="3" hidden="1">1</definedName>
    <definedName name="solver_rhs1" localSheetId="0" hidden="1">0.02</definedName>
    <definedName name="solver_rhs1" localSheetId="1" hidden="1">0.02</definedName>
    <definedName name="solver_rhs1" localSheetId="3" hidden="1">0.02</definedName>
    <definedName name="solver_rhs2" localSheetId="0" hidden="1">0.04</definedName>
    <definedName name="solver_rhs2" localSheetId="1" hidden="1">0.04</definedName>
    <definedName name="solver_rhs2" localSheetId="3" hidden="1">0.04</definedName>
    <definedName name="solver_rhs3" localSheetId="0" hidden="1">0.03</definedName>
    <definedName name="solver_rhs3" localSheetId="1" hidden="1">0.03</definedName>
    <definedName name="solver_rhs3" localSheetId="3" hidden="1">0.03</definedName>
    <definedName name="solver_rhs4" localSheetId="0" hidden="1">0.04</definedName>
    <definedName name="solver_rhs4" localSheetId="1" hidden="1">0.04</definedName>
    <definedName name="solver_rhs4" localSheetId="3" hidden="1">0.04</definedName>
    <definedName name="solver_scl" localSheetId="0" hidden="1">2</definedName>
    <definedName name="solver_scl" localSheetId="1" hidden="1">2</definedName>
    <definedName name="solver_scl" localSheetId="3" hidden="1">2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tim" localSheetId="0" hidden="1">100</definedName>
    <definedName name="solver_tim" localSheetId="1" hidden="1">100</definedName>
    <definedName name="solver_tim" localSheetId="3" hidden="1">100</definedName>
    <definedName name="solver_tol" localSheetId="0" hidden="1">0.05</definedName>
    <definedName name="solver_tol" localSheetId="1" hidden="1">0.05</definedName>
    <definedName name="solver_tol" localSheetId="3" hidden="1">0.05</definedName>
    <definedName name="solver_typ" localSheetId="0" hidden="1">1</definedName>
    <definedName name="solver_typ" localSheetId="1" hidden="1">1</definedName>
    <definedName name="solver_typ" localSheetId="3" hidden="1">1</definedName>
    <definedName name="solver_val" localSheetId="0" hidden="1">0</definedName>
    <definedName name="solver_val" localSheetId="1" hidden="1">0</definedName>
    <definedName name="solver_val" localSheetId="3" hidden="1">0</definedName>
    <definedName name="wrn.AllData." localSheetId="0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Rows" localSheetId="0" hidden="1">OutlineData!$4:$5,OutlineData!$9:$11</definedName>
    <definedName name="Z_32E1B1E0_F29A_4FB3_9E7F_F78F245BC75E_.wvu.Rows" localSheetId="1" hidden="1">OutlineData2!#REF!,OutlineData2!#REF!</definedName>
    <definedName name="Z_32E1B1E0_F29A_4FB3_9E7F_F78F245BC75E_.wvu.Rows" localSheetId="3" hidden="1">RemoveOutline!$4:$5,RemoveOutline!$9:$11</definedName>
  </definedNames>
  <calcPr calcId="152511"/>
  <customWorkbookViews>
    <customWorkbookView name="Dennis Taylor - Personal View" guid="{32E1B1E0-F29A-4FB3-9E7F-F78F245BC75E}" mergeInterval="0" personalView="1" maximized="1" windowWidth="1020" windowHeight="591" tabRatio="601" activeSheetId="2"/>
  </customWorkbookViews>
</workbook>
</file>

<file path=xl/calcChain.xml><?xml version="1.0" encoding="utf-8"?>
<calcChain xmlns="http://schemas.openxmlformats.org/spreadsheetml/2006/main">
  <c r="E742" i="128" l="1"/>
  <c r="D742" i="128"/>
  <c r="E741" i="128"/>
  <c r="D741" i="128"/>
  <c r="E740" i="128"/>
  <c r="D740" i="128"/>
  <c r="E739" i="128"/>
  <c r="D739" i="128"/>
  <c r="E738" i="128"/>
  <c r="D738" i="128"/>
  <c r="E737" i="128"/>
  <c r="D737" i="128"/>
  <c r="E736" i="128"/>
  <c r="D736" i="128"/>
  <c r="E735" i="128"/>
  <c r="D735" i="128"/>
  <c r="E734" i="128"/>
  <c r="D734" i="128"/>
  <c r="E733" i="128"/>
  <c r="D733" i="128"/>
  <c r="E732" i="128"/>
  <c r="D732" i="128"/>
  <c r="E731" i="128"/>
  <c r="D731" i="128"/>
  <c r="E730" i="128"/>
  <c r="D730" i="128"/>
  <c r="E729" i="128"/>
  <c r="D729" i="128"/>
  <c r="E728" i="128"/>
  <c r="D728" i="128"/>
  <c r="E727" i="128"/>
  <c r="D727" i="128"/>
  <c r="E726" i="128"/>
  <c r="D726" i="128"/>
  <c r="E725" i="128"/>
  <c r="D725" i="128"/>
  <c r="E724" i="128"/>
  <c r="D724" i="128"/>
  <c r="E723" i="128"/>
  <c r="D723" i="128"/>
  <c r="E722" i="128"/>
  <c r="D722" i="128"/>
  <c r="E721" i="128"/>
  <c r="D721" i="128"/>
  <c r="E720" i="128"/>
  <c r="D720" i="128"/>
  <c r="E719" i="128"/>
  <c r="D719" i="128"/>
  <c r="E718" i="128"/>
  <c r="D718" i="128"/>
  <c r="E717" i="128"/>
  <c r="D717" i="128"/>
  <c r="E716" i="128"/>
  <c r="D716" i="128"/>
  <c r="E715" i="128"/>
  <c r="D715" i="128"/>
  <c r="E714" i="128"/>
  <c r="D714" i="128"/>
  <c r="E713" i="128"/>
  <c r="D713" i="128"/>
  <c r="E712" i="128"/>
  <c r="D712" i="128"/>
  <c r="E711" i="128"/>
  <c r="D711" i="128"/>
  <c r="E710" i="128"/>
  <c r="D710" i="128"/>
  <c r="E709" i="128"/>
  <c r="D709" i="128"/>
  <c r="E708" i="128"/>
  <c r="D708" i="128"/>
  <c r="E707" i="128"/>
  <c r="D707" i="128"/>
  <c r="E706" i="128"/>
  <c r="D706" i="128"/>
  <c r="E705" i="128"/>
  <c r="D705" i="128"/>
  <c r="E704" i="128"/>
  <c r="D704" i="128"/>
  <c r="E703" i="128"/>
  <c r="D703" i="128"/>
  <c r="E702" i="128"/>
  <c r="D702" i="128"/>
  <c r="E701" i="128"/>
  <c r="D701" i="128"/>
  <c r="E700" i="128"/>
  <c r="D700" i="128"/>
  <c r="E699" i="128"/>
  <c r="D699" i="128"/>
  <c r="E698" i="128"/>
  <c r="D698" i="128"/>
  <c r="E697" i="128"/>
  <c r="D697" i="128"/>
  <c r="E696" i="128"/>
  <c r="D696" i="128"/>
  <c r="E695" i="128"/>
  <c r="D695" i="128"/>
  <c r="E694" i="128"/>
  <c r="D694" i="128"/>
  <c r="E693" i="128"/>
  <c r="D693" i="128"/>
  <c r="E692" i="128"/>
  <c r="D692" i="128"/>
  <c r="E691" i="128"/>
  <c r="D691" i="128"/>
  <c r="E690" i="128"/>
  <c r="D690" i="128"/>
  <c r="E689" i="128"/>
  <c r="D689" i="128"/>
  <c r="E688" i="128"/>
  <c r="D688" i="128"/>
  <c r="E687" i="128"/>
  <c r="D687" i="128"/>
  <c r="E686" i="128"/>
  <c r="D686" i="128"/>
  <c r="E685" i="128"/>
  <c r="D685" i="128"/>
  <c r="E684" i="128"/>
  <c r="D684" i="128"/>
  <c r="E683" i="128"/>
  <c r="D683" i="128"/>
  <c r="E682" i="128"/>
  <c r="D682" i="128"/>
  <c r="E681" i="128"/>
  <c r="D681" i="128"/>
  <c r="E680" i="128"/>
  <c r="D680" i="128"/>
  <c r="E679" i="128"/>
  <c r="D679" i="128"/>
  <c r="E678" i="128"/>
  <c r="D678" i="128"/>
  <c r="E677" i="128"/>
  <c r="D677" i="128"/>
  <c r="E676" i="128"/>
  <c r="D676" i="128"/>
  <c r="E675" i="128"/>
  <c r="D675" i="128"/>
  <c r="E674" i="128"/>
  <c r="D674" i="128"/>
  <c r="E673" i="128"/>
  <c r="D673" i="128"/>
  <c r="E672" i="128"/>
  <c r="D672" i="128"/>
  <c r="E671" i="128"/>
  <c r="D671" i="128"/>
  <c r="E670" i="128"/>
  <c r="D670" i="128"/>
  <c r="E669" i="128"/>
  <c r="D669" i="128"/>
  <c r="E668" i="128"/>
  <c r="D668" i="128"/>
  <c r="E667" i="128"/>
  <c r="D667" i="128"/>
  <c r="E666" i="128"/>
  <c r="D666" i="128"/>
  <c r="E665" i="128"/>
  <c r="D665" i="128"/>
  <c r="E664" i="128"/>
  <c r="D664" i="128"/>
  <c r="E663" i="128"/>
  <c r="D663" i="128"/>
  <c r="E662" i="128"/>
  <c r="D662" i="128"/>
  <c r="E661" i="128"/>
  <c r="D661" i="128"/>
  <c r="E660" i="128"/>
  <c r="D660" i="128"/>
  <c r="E659" i="128"/>
  <c r="D659" i="128"/>
  <c r="E658" i="128"/>
  <c r="D658" i="128"/>
  <c r="E657" i="128"/>
  <c r="D657" i="128"/>
  <c r="E656" i="128"/>
  <c r="D656" i="128"/>
  <c r="E655" i="128"/>
  <c r="D655" i="128"/>
  <c r="E654" i="128"/>
  <c r="D654" i="128"/>
  <c r="E653" i="128"/>
  <c r="D653" i="128"/>
  <c r="E652" i="128"/>
  <c r="D652" i="128"/>
  <c r="E651" i="128"/>
  <c r="D651" i="128"/>
  <c r="E650" i="128"/>
  <c r="D650" i="128"/>
  <c r="E649" i="128"/>
  <c r="D649" i="128"/>
  <c r="E648" i="128"/>
  <c r="D648" i="128"/>
  <c r="E647" i="128"/>
  <c r="D647" i="128"/>
  <c r="E646" i="128"/>
  <c r="D646" i="128"/>
  <c r="E645" i="128"/>
  <c r="D645" i="128"/>
  <c r="E644" i="128"/>
  <c r="D644" i="128"/>
  <c r="E643" i="128"/>
  <c r="D643" i="128"/>
  <c r="E642" i="128"/>
  <c r="D642" i="128"/>
  <c r="E641" i="128"/>
  <c r="D641" i="128"/>
  <c r="E640" i="128"/>
  <c r="D640" i="128"/>
  <c r="E639" i="128"/>
  <c r="D639" i="128"/>
  <c r="E638" i="128"/>
  <c r="D638" i="128"/>
  <c r="E637" i="128"/>
  <c r="D637" i="128"/>
  <c r="E636" i="128"/>
  <c r="D636" i="128"/>
  <c r="E635" i="128"/>
  <c r="D635" i="128"/>
  <c r="E634" i="128"/>
  <c r="D634" i="128"/>
  <c r="E633" i="128"/>
  <c r="D633" i="128"/>
  <c r="E632" i="128"/>
  <c r="D632" i="128"/>
  <c r="E631" i="128"/>
  <c r="D631" i="128"/>
  <c r="E630" i="128"/>
  <c r="D630" i="128"/>
  <c r="E629" i="128"/>
  <c r="D629" i="128"/>
  <c r="E628" i="128"/>
  <c r="D628" i="128"/>
  <c r="E627" i="128"/>
  <c r="D627" i="128"/>
  <c r="E626" i="128"/>
  <c r="D626" i="128"/>
  <c r="E625" i="128"/>
  <c r="D625" i="128"/>
  <c r="E624" i="128"/>
  <c r="D624" i="128"/>
  <c r="E623" i="128"/>
  <c r="D623" i="128"/>
  <c r="E622" i="128"/>
  <c r="D622" i="128"/>
  <c r="E621" i="128"/>
  <c r="D621" i="128"/>
  <c r="E620" i="128"/>
  <c r="D620" i="128"/>
  <c r="E619" i="128"/>
  <c r="D619" i="128"/>
  <c r="E618" i="128"/>
  <c r="D618" i="128"/>
  <c r="E617" i="128"/>
  <c r="D617" i="128"/>
  <c r="E616" i="128"/>
  <c r="D616" i="128"/>
  <c r="E615" i="128"/>
  <c r="D615" i="128"/>
  <c r="E614" i="128"/>
  <c r="D614" i="128"/>
  <c r="E613" i="128"/>
  <c r="D613" i="128"/>
  <c r="E612" i="128"/>
  <c r="D612" i="128"/>
  <c r="E611" i="128"/>
  <c r="D611" i="128"/>
  <c r="E610" i="128"/>
  <c r="D610" i="128"/>
  <c r="E609" i="128"/>
  <c r="D609" i="128"/>
  <c r="E608" i="128"/>
  <c r="D608" i="128"/>
  <c r="E607" i="128"/>
  <c r="D607" i="128"/>
  <c r="E606" i="128"/>
  <c r="D606" i="128"/>
  <c r="E605" i="128"/>
  <c r="D605" i="128"/>
  <c r="E604" i="128"/>
  <c r="D604" i="128"/>
  <c r="E603" i="128"/>
  <c r="D603" i="128"/>
  <c r="E602" i="128"/>
  <c r="D602" i="128"/>
  <c r="E601" i="128"/>
  <c r="D601" i="128"/>
  <c r="E600" i="128"/>
  <c r="D600" i="128"/>
  <c r="E599" i="128"/>
  <c r="D599" i="128"/>
  <c r="E598" i="128"/>
  <c r="D598" i="128"/>
  <c r="E597" i="128"/>
  <c r="D597" i="128"/>
  <c r="E596" i="128"/>
  <c r="D596" i="128"/>
  <c r="E595" i="128"/>
  <c r="D595" i="128"/>
  <c r="E594" i="128"/>
  <c r="D594" i="128"/>
  <c r="E593" i="128"/>
  <c r="D593" i="128"/>
  <c r="E592" i="128"/>
  <c r="D592" i="128"/>
  <c r="E591" i="128"/>
  <c r="D591" i="128"/>
  <c r="E590" i="128"/>
  <c r="D590" i="128"/>
  <c r="E589" i="128"/>
  <c r="D589" i="128"/>
  <c r="E588" i="128"/>
  <c r="D588" i="128"/>
  <c r="E587" i="128"/>
  <c r="D587" i="128"/>
  <c r="E586" i="128"/>
  <c r="D586" i="128"/>
  <c r="E585" i="128"/>
  <c r="D585" i="128"/>
  <c r="E584" i="128"/>
  <c r="D584" i="128"/>
  <c r="E583" i="128"/>
  <c r="D583" i="128"/>
  <c r="E582" i="128"/>
  <c r="D582" i="128"/>
  <c r="E581" i="128"/>
  <c r="D581" i="128"/>
  <c r="E580" i="128"/>
  <c r="D580" i="128"/>
  <c r="E579" i="128"/>
  <c r="D579" i="128"/>
  <c r="E578" i="128"/>
  <c r="D578" i="128"/>
  <c r="E577" i="128"/>
  <c r="D577" i="128"/>
  <c r="E576" i="128"/>
  <c r="D576" i="128"/>
  <c r="E575" i="128"/>
  <c r="D575" i="128"/>
  <c r="E574" i="128"/>
  <c r="D574" i="128"/>
  <c r="E573" i="128"/>
  <c r="D573" i="128"/>
  <c r="E572" i="128"/>
  <c r="D572" i="128"/>
  <c r="E571" i="128"/>
  <c r="D571" i="128"/>
  <c r="E570" i="128"/>
  <c r="D570" i="128"/>
  <c r="E569" i="128"/>
  <c r="D569" i="128"/>
  <c r="E568" i="128"/>
  <c r="D568" i="128"/>
  <c r="E567" i="128"/>
  <c r="D567" i="128"/>
  <c r="E566" i="128"/>
  <c r="D566" i="128"/>
  <c r="E565" i="128"/>
  <c r="D565" i="128"/>
  <c r="E564" i="128"/>
  <c r="D564" i="128"/>
  <c r="E563" i="128"/>
  <c r="D563" i="128"/>
  <c r="E562" i="128"/>
  <c r="D562" i="128"/>
  <c r="E561" i="128"/>
  <c r="D561" i="128"/>
  <c r="E560" i="128"/>
  <c r="D560" i="128"/>
  <c r="E559" i="128"/>
  <c r="D559" i="128"/>
  <c r="E558" i="128"/>
  <c r="D558" i="128"/>
  <c r="E557" i="128"/>
  <c r="D557" i="128"/>
  <c r="E556" i="128"/>
  <c r="D556" i="128"/>
  <c r="E555" i="128"/>
  <c r="D555" i="128"/>
  <c r="E554" i="128"/>
  <c r="D554" i="128"/>
  <c r="E553" i="128"/>
  <c r="D553" i="128"/>
  <c r="E552" i="128"/>
  <c r="D552" i="128"/>
  <c r="E551" i="128"/>
  <c r="D551" i="128"/>
  <c r="E550" i="128"/>
  <c r="D550" i="128"/>
  <c r="E549" i="128"/>
  <c r="D549" i="128"/>
  <c r="E548" i="128"/>
  <c r="D548" i="128"/>
  <c r="E547" i="128"/>
  <c r="D547" i="128"/>
  <c r="E546" i="128"/>
  <c r="D546" i="128"/>
  <c r="E545" i="128"/>
  <c r="D545" i="128"/>
  <c r="E544" i="128"/>
  <c r="D544" i="128"/>
  <c r="E543" i="128"/>
  <c r="D543" i="128"/>
  <c r="E542" i="128"/>
  <c r="D542" i="128"/>
  <c r="E541" i="128"/>
  <c r="D541" i="128"/>
  <c r="E540" i="128"/>
  <c r="D540" i="128"/>
  <c r="E539" i="128"/>
  <c r="D539" i="128"/>
  <c r="E538" i="128"/>
  <c r="D538" i="128"/>
  <c r="E537" i="128"/>
  <c r="D537" i="128"/>
  <c r="E536" i="128"/>
  <c r="D536" i="128"/>
  <c r="E535" i="128"/>
  <c r="D535" i="128"/>
  <c r="E534" i="128"/>
  <c r="D534" i="128"/>
  <c r="E533" i="128"/>
  <c r="D533" i="128"/>
  <c r="E532" i="128"/>
  <c r="D532" i="128"/>
  <c r="E531" i="128"/>
  <c r="D531" i="128"/>
  <c r="E530" i="128"/>
  <c r="D530" i="128"/>
  <c r="E529" i="128"/>
  <c r="D529" i="128"/>
  <c r="E528" i="128"/>
  <c r="D528" i="128"/>
  <c r="E527" i="128"/>
  <c r="D527" i="128"/>
  <c r="E526" i="128"/>
  <c r="D526" i="128"/>
  <c r="E525" i="128"/>
  <c r="D525" i="128"/>
  <c r="E524" i="128"/>
  <c r="D524" i="128"/>
  <c r="E523" i="128"/>
  <c r="D523" i="128"/>
  <c r="E522" i="128"/>
  <c r="D522" i="128"/>
  <c r="E521" i="128"/>
  <c r="D521" i="128"/>
  <c r="E520" i="128"/>
  <c r="D520" i="128"/>
  <c r="E519" i="128"/>
  <c r="D519" i="128"/>
  <c r="E518" i="128"/>
  <c r="D518" i="128"/>
  <c r="E517" i="128"/>
  <c r="D517" i="128"/>
  <c r="E516" i="128"/>
  <c r="D516" i="128"/>
  <c r="E515" i="128"/>
  <c r="D515" i="128"/>
  <c r="E514" i="128"/>
  <c r="D514" i="128"/>
  <c r="E513" i="128"/>
  <c r="D513" i="128"/>
  <c r="E512" i="128"/>
  <c r="D512" i="128"/>
  <c r="E511" i="128"/>
  <c r="D511" i="128"/>
  <c r="E510" i="128"/>
  <c r="D510" i="128"/>
  <c r="E509" i="128"/>
  <c r="D509" i="128"/>
  <c r="E508" i="128"/>
  <c r="D508" i="128"/>
  <c r="E507" i="128"/>
  <c r="D507" i="128"/>
  <c r="E506" i="128"/>
  <c r="D506" i="128"/>
  <c r="E505" i="128"/>
  <c r="D505" i="128"/>
  <c r="E504" i="128"/>
  <c r="D504" i="128"/>
  <c r="E503" i="128"/>
  <c r="D503" i="128"/>
  <c r="E502" i="128"/>
  <c r="D502" i="128"/>
  <c r="E501" i="128"/>
  <c r="D501" i="128"/>
  <c r="E500" i="128"/>
  <c r="D500" i="128"/>
  <c r="E499" i="128"/>
  <c r="D499" i="128"/>
  <c r="E498" i="128"/>
  <c r="D498" i="128"/>
  <c r="E497" i="128"/>
  <c r="D497" i="128"/>
  <c r="E496" i="128"/>
  <c r="D496" i="128"/>
  <c r="E495" i="128"/>
  <c r="D495" i="128"/>
  <c r="E494" i="128"/>
  <c r="D494" i="128"/>
  <c r="E493" i="128"/>
  <c r="D493" i="128"/>
  <c r="E492" i="128"/>
  <c r="D492" i="128"/>
  <c r="E491" i="128"/>
  <c r="D491" i="128"/>
  <c r="E490" i="128"/>
  <c r="D490" i="128"/>
  <c r="E489" i="128"/>
  <c r="D489" i="128"/>
  <c r="E488" i="128"/>
  <c r="D488" i="128"/>
  <c r="E487" i="128"/>
  <c r="D487" i="128"/>
  <c r="E486" i="128"/>
  <c r="D486" i="128"/>
  <c r="E485" i="128"/>
  <c r="D485" i="128"/>
  <c r="E484" i="128"/>
  <c r="D484" i="128"/>
  <c r="E483" i="128"/>
  <c r="D483" i="128"/>
  <c r="E482" i="128"/>
  <c r="D482" i="128"/>
  <c r="E481" i="128"/>
  <c r="D481" i="128"/>
  <c r="E480" i="128"/>
  <c r="D480" i="128"/>
  <c r="E479" i="128"/>
  <c r="D479" i="128"/>
  <c r="E478" i="128"/>
  <c r="D478" i="128"/>
  <c r="E477" i="128"/>
  <c r="D477" i="128"/>
  <c r="E476" i="128"/>
  <c r="D476" i="128"/>
  <c r="E475" i="128"/>
  <c r="D475" i="128"/>
  <c r="E474" i="128"/>
  <c r="D474" i="128"/>
  <c r="E473" i="128"/>
  <c r="D473" i="128"/>
  <c r="E472" i="128"/>
  <c r="D472" i="128"/>
  <c r="E471" i="128"/>
  <c r="D471" i="128"/>
  <c r="E470" i="128"/>
  <c r="D470" i="128"/>
  <c r="E469" i="128"/>
  <c r="D469" i="128"/>
  <c r="E468" i="128"/>
  <c r="D468" i="128"/>
  <c r="E467" i="128"/>
  <c r="D467" i="128"/>
  <c r="E466" i="128"/>
  <c r="D466" i="128"/>
  <c r="E465" i="128"/>
  <c r="D465" i="128"/>
  <c r="E464" i="128"/>
  <c r="D464" i="128"/>
  <c r="E463" i="128"/>
  <c r="D463" i="128"/>
  <c r="E462" i="128"/>
  <c r="D462" i="128"/>
  <c r="E461" i="128"/>
  <c r="D461" i="128"/>
  <c r="E460" i="128"/>
  <c r="D460" i="128"/>
  <c r="E459" i="128"/>
  <c r="D459" i="128"/>
  <c r="E458" i="128"/>
  <c r="D458" i="128"/>
  <c r="E457" i="128"/>
  <c r="D457" i="128"/>
  <c r="E456" i="128"/>
  <c r="D456" i="128"/>
  <c r="E455" i="128"/>
  <c r="D455" i="128"/>
  <c r="E454" i="128"/>
  <c r="D454" i="128"/>
  <c r="E453" i="128"/>
  <c r="D453" i="128"/>
  <c r="E452" i="128"/>
  <c r="D452" i="128"/>
  <c r="E451" i="128"/>
  <c r="D451" i="128"/>
  <c r="E450" i="128"/>
  <c r="D450" i="128"/>
  <c r="E449" i="128"/>
  <c r="D449" i="128"/>
  <c r="E448" i="128"/>
  <c r="D448" i="128"/>
  <c r="E447" i="128"/>
  <c r="D447" i="128"/>
  <c r="E446" i="128"/>
  <c r="D446" i="128"/>
  <c r="E445" i="128"/>
  <c r="D445" i="128"/>
  <c r="E444" i="128"/>
  <c r="D444" i="128"/>
  <c r="E443" i="128"/>
  <c r="D443" i="128"/>
  <c r="E442" i="128"/>
  <c r="D442" i="128"/>
  <c r="E441" i="128"/>
  <c r="D441" i="128"/>
  <c r="E440" i="128"/>
  <c r="D440" i="128"/>
  <c r="E439" i="128"/>
  <c r="D439" i="128"/>
  <c r="E438" i="128"/>
  <c r="D438" i="128"/>
  <c r="E437" i="128"/>
  <c r="D437" i="128"/>
  <c r="E436" i="128"/>
  <c r="D436" i="128"/>
  <c r="E435" i="128"/>
  <c r="D435" i="128"/>
  <c r="E434" i="128"/>
  <c r="D434" i="128"/>
  <c r="E433" i="128"/>
  <c r="D433" i="128"/>
  <c r="E432" i="128"/>
  <c r="D432" i="128"/>
  <c r="E431" i="128"/>
  <c r="D431" i="128"/>
  <c r="E430" i="128"/>
  <c r="D430" i="128"/>
  <c r="E429" i="128"/>
  <c r="D429" i="128"/>
  <c r="E428" i="128"/>
  <c r="D428" i="128"/>
  <c r="E427" i="128"/>
  <c r="D427" i="128"/>
  <c r="E426" i="128"/>
  <c r="D426" i="128"/>
  <c r="E425" i="128"/>
  <c r="D425" i="128"/>
  <c r="E424" i="128"/>
  <c r="D424" i="128"/>
  <c r="E423" i="128"/>
  <c r="D423" i="128"/>
  <c r="E422" i="128"/>
  <c r="D422" i="128"/>
  <c r="E421" i="128"/>
  <c r="D421" i="128"/>
  <c r="E420" i="128"/>
  <c r="D420" i="128"/>
  <c r="E419" i="128"/>
  <c r="D419" i="128"/>
  <c r="E418" i="128"/>
  <c r="D418" i="128"/>
  <c r="E417" i="128"/>
  <c r="D417" i="128"/>
  <c r="E416" i="128"/>
  <c r="D416" i="128"/>
  <c r="E415" i="128"/>
  <c r="D415" i="128"/>
  <c r="E414" i="128"/>
  <c r="D414" i="128"/>
  <c r="E413" i="128"/>
  <c r="D413" i="128"/>
  <c r="E412" i="128"/>
  <c r="D412" i="128"/>
  <c r="E411" i="128"/>
  <c r="D411" i="128"/>
  <c r="E410" i="128"/>
  <c r="D410" i="128"/>
  <c r="E409" i="128"/>
  <c r="D409" i="128"/>
  <c r="E408" i="128"/>
  <c r="D408" i="128"/>
  <c r="E407" i="128"/>
  <c r="D407" i="128"/>
  <c r="E406" i="128"/>
  <c r="D406" i="128"/>
  <c r="E405" i="128"/>
  <c r="D405" i="128"/>
  <c r="E404" i="128"/>
  <c r="D404" i="128"/>
  <c r="E403" i="128"/>
  <c r="D403" i="128"/>
  <c r="E402" i="128"/>
  <c r="D402" i="128"/>
  <c r="E401" i="128"/>
  <c r="D401" i="128"/>
  <c r="E400" i="128"/>
  <c r="D400" i="128"/>
  <c r="E399" i="128"/>
  <c r="D399" i="128"/>
  <c r="E398" i="128"/>
  <c r="D398" i="128"/>
  <c r="E397" i="128"/>
  <c r="D397" i="128"/>
  <c r="E396" i="128"/>
  <c r="D396" i="128"/>
  <c r="E395" i="128"/>
  <c r="D395" i="128"/>
  <c r="E394" i="128"/>
  <c r="D394" i="128"/>
  <c r="E393" i="128"/>
  <c r="D393" i="128"/>
  <c r="E392" i="128"/>
  <c r="D392" i="128"/>
  <c r="E391" i="128"/>
  <c r="D391" i="128"/>
  <c r="E390" i="128"/>
  <c r="D390" i="128"/>
  <c r="E389" i="128"/>
  <c r="D389" i="128"/>
  <c r="E388" i="128"/>
  <c r="D388" i="128"/>
  <c r="E387" i="128"/>
  <c r="D387" i="128"/>
  <c r="E386" i="128"/>
  <c r="D386" i="128"/>
  <c r="E385" i="128"/>
  <c r="D385" i="128"/>
  <c r="E384" i="128"/>
  <c r="D384" i="128"/>
  <c r="E383" i="128"/>
  <c r="D383" i="128"/>
  <c r="E382" i="128"/>
  <c r="D382" i="128"/>
  <c r="E381" i="128"/>
  <c r="D381" i="128"/>
  <c r="E380" i="128"/>
  <c r="D380" i="128"/>
  <c r="E379" i="128"/>
  <c r="D379" i="128"/>
  <c r="E378" i="128"/>
  <c r="D378" i="128"/>
  <c r="E377" i="128"/>
  <c r="D377" i="128"/>
  <c r="E376" i="128"/>
  <c r="D376" i="128"/>
  <c r="E375" i="128"/>
  <c r="D375" i="128"/>
  <c r="E374" i="128"/>
  <c r="D374" i="128"/>
  <c r="E373" i="128"/>
  <c r="D373" i="128"/>
  <c r="E372" i="128"/>
  <c r="D372" i="128"/>
  <c r="E371" i="128"/>
  <c r="D371" i="128"/>
  <c r="E370" i="128"/>
  <c r="D370" i="128"/>
  <c r="E369" i="128"/>
  <c r="D369" i="128"/>
  <c r="E368" i="128"/>
  <c r="D368" i="128"/>
  <c r="E367" i="128"/>
  <c r="D367" i="128"/>
  <c r="E366" i="128"/>
  <c r="D366" i="128"/>
  <c r="E365" i="128"/>
  <c r="D365" i="128"/>
  <c r="E364" i="128"/>
  <c r="D364" i="128"/>
  <c r="E363" i="128"/>
  <c r="D363" i="128"/>
  <c r="E362" i="128"/>
  <c r="D362" i="128"/>
  <c r="E361" i="128"/>
  <c r="D361" i="128"/>
  <c r="E360" i="128"/>
  <c r="D360" i="128"/>
  <c r="E359" i="128"/>
  <c r="D359" i="128"/>
  <c r="E358" i="128"/>
  <c r="D358" i="128"/>
  <c r="E357" i="128"/>
  <c r="D357" i="128"/>
  <c r="E356" i="128"/>
  <c r="D356" i="128"/>
  <c r="E355" i="128"/>
  <c r="D355" i="128"/>
  <c r="E354" i="128"/>
  <c r="D354" i="128"/>
  <c r="E353" i="128"/>
  <c r="D353" i="128"/>
  <c r="E352" i="128"/>
  <c r="D352" i="128"/>
  <c r="E351" i="128"/>
  <c r="D351" i="128"/>
  <c r="E350" i="128"/>
  <c r="D350" i="128"/>
  <c r="E349" i="128"/>
  <c r="D349" i="128"/>
  <c r="E348" i="128"/>
  <c r="D348" i="128"/>
  <c r="E347" i="128"/>
  <c r="D347" i="128"/>
  <c r="E346" i="128"/>
  <c r="D346" i="128"/>
  <c r="E345" i="128"/>
  <c r="D345" i="128"/>
  <c r="E344" i="128"/>
  <c r="D344" i="128"/>
  <c r="E343" i="128"/>
  <c r="D343" i="128"/>
  <c r="E342" i="128"/>
  <c r="D342" i="128"/>
  <c r="E341" i="128"/>
  <c r="D341" i="128"/>
  <c r="E340" i="128"/>
  <c r="D340" i="128"/>
  <c r="E339" i="128"/>
  <c r="D339" i="128"/>
  <c r="E338" i="128"/>
  <c r="D338" i="128"/>
  <c r="E337" i="128"/>
  <c r="D337" i="128"/>
  <c r="E336" i="128"/>
  <c r="D336" i="128"/>
  <c r="E335" i="128"/>
  <c r="D335" i="128"/>
  <c r="E334" i="128"/>
  <c r="D334" i="128"/>
  <c r="E333" i="128"/>
  <c r="D333" i="128"/>
  <c r="E332" i="128"/>
  <c r="D332" i="128"/>
  <c r="E331" i="128"/>
  <c r="D331" i="128"/>
  <c r="E330" i="128"/>
  <c r="D330" i="128"/>
  <c r="E329" i="128"/>
  <c r="D329" i="128"/>
  <c r="E328" i="128"/>
  <c r="D328" i="128"/>
  <c r="E327" i="128"/>
  <c r="D327" i="128"/>
  <c r="E326" i="128"/>
  <c r="D326" i="128"/>
  <c r="E325" i="128"/>
  <c r="D325" i="128"/>
  <c r="E324" i="128"/>
  <c r="D324" i="128"/>
  <c r="E323" i="128"/>
  <c r="D323" i="128"/>
  <c r="E322" i="128"/>
  <c r="D322" i="128"/>
  <c r="E321" i="128"/>
  <c r="D321" i="128"/>
  <c r="E320" i="128"/>
  <c r="D320" i="128"/>
  <c r="E319" i="128"/>
  <c r="D319" i="128"/>
  <c r="E318" i="128"/>
  <c r="D318" i="128"/>
  <c r="E317" i="128"/>
  <c r="D317" i="128"/>
  <c r="E316" i="128"/>
  <c r="D316" i="128"/>
  <c r="E315" i="128"/>
  <c r="D315" i="128"/>
  <c r="E314" i="128"/>
  <c r="D314" i="128"/>
  <c r="E313" i="128"/>
  <c r="D313" i="128"/>
  <c r="E312" i="128"/>
  <c r="D312" i="128"/>
  <c r="E311" i="128"/>
  <c r="D311" i="128"/>
  <c r="E310" i="128"/>
  <c r="D310" i="128"/>
  <c r="E309" i="128"/>
  <c r="D309" i="128"/>
  <c r="E308" i="128"/>
  <c r="D308" i="128"/>
  <c r="E307" i="128"/>
  <c r="D307" i="128"/>
  <c r="E306" i="128"/>
  <c r="D306" i="128"/>
  <c r="E305" i="128"/>
  <c r="D305" i="128"/>
  <c r="E304" i="128"/>
  <c r="D304" i="128"/>
  <c r="E303" i="128"/>
  <c r="D303" i="128"/>
  <c r="E302" i="128"/>
  <c r="D302" i="128"/>
  <c r="E301" i="128"/>
  <c r="D301" i="128"/>
  <c r="E300" i="128"/>
  <c r="D300" i="128"/>
  <c r="E299" i="128"/>
  <c r="D299" i="128"/>
  <c r="E298" i="128"/>
  <c r="D298" i="128"/>
  <c r="E297" i="128"/>
  <c r="D297" i="128"/>
  <c r="E296" i="128"/>
  <c r="D296" i="128"/>
  <c r="E295" i="128"/>
  <c r="D295" i="128"/>
  <c r="E294" i="128"/>
  <c r="D294" i="128"/>
  <c r="E293" i="128"/>
  <c r="D293" i="128"/>
  <c r="E292" i="128"/>
  <c r="D292" i="128"/>
  <c r="E291" i="128"/>
  <c r="D291" i="128"/>
  <c r="E290" i="128"/>
  <c r="D290" i="128"/>
  <c r="E289" i="128"/>
  <c r="D289" i="128"/>
  <c r="E288" i="128"/>
  <c r="D288" i="128"/>
  <c r="E287" i="128"/>
  <c r="D287" i="128"/>
  <c r="E286" i="128"/>
  <c r="D286" i="128"/>
  <c r="E285" i="128"/>
  <c r="D285" i="128"/>
  <c r="E284" i="128"/>
  <c r="D284" i="128"/>
  <c r="E283" i="128"/>
  <c r="D283" i="128"/>
  <c r="E282" i="128"/>
  <c r="D282" i="128"/>
  <c r="E281" i="128"/>
  <c r="D281" i="128"/>
  <c r="E280" i="128"/>
  <c r="D280" i="128"/>
  <c r="E279" i="128"/>
  <c r="D279" i="128"/>
  <c r="E278" i="128"/>
  <c r="D278" i="128"/>
  <c r="E277" i="128"/>
  <c r="D277" i="128"/>
  <c r="E276" i="128"/>
  <c r="D276" i="128"/>
  <c r="E275" i="128"/>
  <c r="D275" i="128"/>
  <c r="E274" i="128"/>
  <c r="D274" i="128"/>
  <c r="E273" i="128"/>
  <c r="D273" i="128"/>
  <c r="E272" i="128"/>
  <c r="D272" i="128"/>
  <c r="E271" i="128"/>
  <c r="D271" i="128"/>
  <c r="E270" i="128"/>
  <c r="D270" i="128"/>
  <c r="E269" i="128"/>
  <c r="D269" i="128"/>
  <c r="E268" i="128"/>
  <c r="D268" i="128"/>
  <c r="E267" i="128"/>
  <c r="D267" i="128"/>
  <c r="E266" i="128"/>
  <c r="D266" i="128"/>
  <c r="E265" i="128"/>
  <c r="D265" i="128"/>
  <c r="E264" i="128"/>
  <c r="D264" i="128"/>
  <c r="E263" i="128"/>
  <c r="D263" i="128"/>
  <c r="E262" i="128"/>
  <c r="D262" i="128"/>
  <c r="E261" i="128"/>
  <c r="D261" i="128"/>
  <c r="E260" i="128"/>
  <c r="D260" i="128"/>
  <c r="E259" i="128"/>
  <c r="D259" i="128"/>
  <c r="E258" i="128"/>
  <c r="D258" i="128"/>
  <c r="E257" i="128"/>
  <c r="D257" i="128"/>
  <c r="E256" i="128"/>
  <c r="D256" i="128"/>
  <c r="E255" i="128"/>
  <c r="D255" i="128"/>
  <c r="E254" i="128"/>
  <c r="D254" i="128"/>
  <c r="E253" i="128"/>
  <c r="D253" i="128"/>
  <c r="E252" i="128"/>
  <c r="D252" i="128"/>
  <c r="E251" i="128"/>
  <c r="D251" i="128"/>
  <c r="E250" i="128"/>
  <c r="D250" i="128"/>
  <c r="E249" i="128"/>
  <c r="D249" i="128"/>
  <c r="E248" i="128"/>
  <c r="D248" i="128"/>
  <c r="E247" i="128"/>
  <c r="D247" i="128"/>
  <c r="E246" i="128"/>
  <c r="D246" i="128"/>
  <c r="E245" i="128"/>
  <c r="D245" i="128"/>
  <c r="E244" i="128"/>
  <c r="D244" i="128"/>
  <c r="E243" i="128"/>
  <c r="D243" i="128"/>
  <c r="E242" i="128"/>
  <c r="D242" i="128"/>
  <c r="E241" i="128"/>
  <c r="D241" i="128"/>
  <c r="E240" i="128"/>
  <c r="D240" i="128"/>
  <c r="E239" i="128"/>
  <c r="D239" i="128"/>
  <c r="E238" i="128"/>
  <c r="D238" i="128"/>
  <c r="E237" i="128"/>
  <c r="D237" i="128"/>
  <c r="E236" i="128"/>
  <c r="D236" i="128"/>
  <c r="E235" i="128"/>
  <c r="D235" i="128"/>
  <c r="E234" i="128"/>
  <c r="D234" i="128"/>
  <c r="E233" i="128"/>
  <c r="D233" i="128"/>
  <c r="E232" i="128"/>
  <c r="D232" i="128"/>
  <c r="E231" i="128"/>
  <c r="D231" i="128"/>
  <c r="E230" i="128"/>
  <c r="D230" i="128"/>
  <c r="E229" i="128"/>
  <c r="D229" i="128"/>
  <c r="E228" i="128"/>
  <c r="D228" i="128"/>
  <c r="E227" i="128"/>
  <c r="D227" i="128"/>
  <c r="E226" i="128"/>
  <c r="D226" i="128"/>
  <c r="E225" i="128"/>
  <c r="D225" i="128"/>
  <c r="E224" i="128"/>
  <c r="D224" i="128"/>
  <c r="E223" i="128"/>
  <c r="D223" i="128"/>
  <c r="E222" i="128"/>
  <c r="D222" i="128"/>
  <c r="E221" i="128"/>
  <c r="D221" i="128"/>
  <c r="E220" i="128"/>
  <c r="D220" i="128"/>
  <c r="E219" i="128"/>
  <c r="D219" i="128"/>
  <c r="E218" i="128"/>
  <c r="D218" i="128"/>
  <c r="E217" i="128"/>
  <c r="D217" i="128"/>
  <c r="E216" i="128"/>
  <c r="D216" i="128"/>
  <c r="E215" i="128"/>
  <c r="D215" i="128"/>
  <c r="E214" i="128"/>
  <c r="D214" i="128"/>
  <c r="E213" i="128"/>
  <c r="D213" i="128"/>
  <c r="E212" i="128"/>
  <c r="D212" i="128"/>
  <c r="E211" i="128"/>
  <c r="D211" i="128"/>
  <c r="E210" i="128"/>
  <c r="D210" i="128"/>
  <c r="E209" i="128"/>
  <c r="D209" i="128"/>
  <c r="E208" i="128"/>
  <c r="D208" i="128"/>
  <c r="E207" i="128"/>
  <c r="D207" i="128"/>
  <c r="E206" i="128"/>
  <c r="D206" i="128"/>
  <c r="E205" i="128"/>
  <c r="D205" i="128"/>
  <c r="E204" i="128"/>
  <c r="D204" i="128"/>
  <c r="E203" i="128"/>
  <c r="D203" i="128"/>
  <c r="E202" i="128"/>
  <c r="D202" i="128"/>
  <c r="E201" i="128"/>
  <c r="D201" i="128"/>
  <c r="E200" i="128"/>
  <c r="D200" i="128"/>
  <c r="E199" i="128"/>
  <c r="D199" i="128"/>
  <c r="E198" i="128"/>
  <c r="D198" i="128"/>
  <c r="E197" i="128"/>
  <c r="D197" i="128"/>
  <c r="E196" i="128"/>
  <c r="D196" i="128"/>
  <c r="E195" i="128"/>
  <c r="D195" i="128"/>
  <c r="E194" i="128"/>
  <c r="D194" i="128"/>
  <c r="E193" i="128"/>
  <c r="D193" i="128"/>
  <c r="E192" i="128"/>
  <c r="D192" i="128"/>
  <c r="E191" i="128"/>
  <c r="D191" i="128"/>
  <c r="E190" i="128"/>
  <c r="D190" i="128"/>
  <c r="E189" i="128"/>
  <c r="D189" i="128"/>
  <c r="E188" i="128"/>
  <c r="D188" i="128"/>
  <c r="E187" i="128"/>
  <c r="D187" i="128"/>
  <c r="E186" i="128"/>
  <c r="D186" i="128"/>
  <c r="E185" i="128"/>
  <c r="D185" i="128"/>
  <c r="E184" i="128"/>
  <c r="D184" i="128"/>
  <c r="E183" i="128"/>
  <c r="D183" i="128"/>
  <c r="E182" i="128"/>
  <c r="D182" i="128"/>
  <c r="E181" i="128"/>
  <c r="D181" i="128"/>
  <c r="E180" i="128"/>
  <c r="D180" i="128"/>
  <c r="E179" i="128"/>
  <c r="D179" i="128"/>
  <c r="E178" i="128"/>
  <c r="D178" i="128"/>
  <c r="E177" i="128"/>
  <c r="D177" i="128"/>
  <c r="E176" i="128"/>
  <c r="D176" i="128"/>
  <c r="E175" i="128"/>
  <c r="D175" i="128"/>
  <c r="E174" i="128"/>
  <c r="D174" i="128"/>
  <c r="E173" i="128"/>
  <c r="D173" i="128"/>
  <c r="E172" i="128"/>
  <c r="D172" i="128"/>
  <c r="E171" i="128"/>
  <c r="D171" i="128"/>
  <c r="E170" i="128"/>
  <c r="D170" i="128"/>
  <c r="E169" i="128"/>
  <c r="D169" i="128"/>
  <c r="E168" i="128"/>
  <c r="D168" i="128"/>
  <c r="E167" i="128"/>
  <c r="D167" i="128"/>
  <c r="E166" i="128"/>
  <c r="D166" i="128"/>
  <c r="E165" i="128"/>
  <c r="D165" i="128"/>
  <c r="E164" i="128"/>
  <c r="D164" i="128"/>
  <c r="E163" i="128"/>
  <c r="D163" i="128"/>
  <c r="E162" i="128"/>
  <c r="D162" i="128"/>
  <c r="E161" i="128"/>
  <c r="D161" i="128"/>
  <c r="E160" i="128"/>
  <c r="D160" i="128"/>
  <c r="E159" i="128"/>
  <c r="D159" i="128"/>
  <c r="E158" i="128"/>
  <c r="D158" i="128"/>
  <c r="E157" i="128"/>
  <c r="D157" i="128"/>
  <c r="E156" i="128"/>
  <c r="D156" i="128"/>
  <c r="E155" i="128"/>
  <c r="D155" i="128"/>
  <c r="E154" i="128"/>
  <c r="D154" i="128"/>
  <c r="E153" i="128"/>
  <c r="D153" i="128"/>
  <c r="E152" i="128"/>
  <c r="D152" i="128"/>
  <c r="E151" i="128"/>
  <c r="D151" i="128"/>
  <c r="E150" i="128"/>
  <c r="D150" i="128"/>
  <c r="E149" i="128"/>
  <c r="D149" i="128"/>
  <c r="E148" i="128"/>
  <c r="D148" i="128"/>
  <c r="E147" i="128"/>
  <c r="D147" i="128"/>
  <c r="E146" i="128"/>
  <c r="D146" i="128"/>
  <c r="E145" i="128"/>
  <c r="D145" i="128"/>
  <c r="E144" i="128"/>
  <c r="D144" i="128"/>
  <c r="E143" i="128"/>
  <c r="D143" i="128"/>
  <c r="E142" i="128"/>
  <c r="D142" i="128"/>
  <c r="E141" i="128"/>
  <c r="D141" i="128"/>
  <c r="E140" i="128"/>
  <c r="D140" i="128"/>
  <c r="E139" i="128"/>
  <c r="D139" i="128"/>
  <c r="E138" i="128"/>
  <c r="D138" i="128"/>
  <c r="E137" i="128"/>
  <c r="D137" i="128"/>
  <c r="E136" i="128"/>
  <c r="D136" i="128"/>
  <c r="E135" i="128"/>
  <c r="D135" i="128"/>
  <c r="E134" i="128"/>
  <c r="D134" i="128"/>
  <c r="E133" i="128"/>
  <c r="D133" i="128"/>
  <c r="E132" i="128"/>
  <c r="D132" i="128"/>
  <c r="E131" i="128"/>
  <c r="D131" i="128"/>
  <c r="E130" i="128"/>
  <c r="D130" i="128"/>
  <c r="E129" i="128"/>
  <c r="D129" i="128"/>
  <c r="E128" i="128"/>
  <c r="D128" i="128"/>
  <c r="E127" i="128"/>
  <c r="D127" i="128"/>
  <c r="E126" i="128"/>
  <c r="D126" i="128"/>
  <c r="E125" i="128"/>
  <c r="D125" i="128"/>
  <c r="E124" i="128"/>
  <c r="D124" i="128"/>
  <c r="E123" i="128"/>
  <c r="D123" i="128"/>
  <c r="E122" i="128"/>
  <c r="D122" i="128"/>
  <c r="E121" i="128"/>
  <c r="D121" i="128"/>
  <c r="E120" i="128"/>
  <c r="D120" i="128"/>
  <c r="E119" i="128"/>
  <c r="D119" i="128"/>
  <c r="E118" i="128"/>
  <c r="D118" i="128"/>
  <c r="E117" i="128"/>
  <c r="D117" i="128"/>
  <c r="E116" i="128"/>
  <c r="D116" i="128"/>
  <c r="E115" i="128"/>
  <c r="D115" i="128"/>
  <c r="E114" i="128"/>
  <c r="D114" i="128"/>
  <c r="E113" i="128"/>
  <c r="D113" i="128"/>
  <c r="E112" i="128"/>
  <c r="D112" i="128"/>
  <c r="E111" i="128"/>
  <c r="D111" i="128"/>
  <c r="E110" i="128"/>
  <c r="D110" i="128"/>
  <c r="E109" i="128"/>
  <c r="D109" i="128"/>
  <c r="E108" i="128"/>
  <c r="D108" i="128"/>
  <c r="E107" i="128"/>
  <c r="D107" i="128"/>
  <c r="E106" i="128"/>
  <c r="D106" i="128"/>
  <c r="E105" i="128"/>
  <c r="D105" i="128"/>
  <c r="E104" i="128"/>
  <c r="D104" i="128"/>
  <c r="E103" i="128"/>
  <c r="D103" i="128"/>
  <c r="E102" i="128"/>
  <c r="D102" i="128"/>
  <c r="E101" i="128"/>
  <c r="D101" i="128"/>
  <c r="E100" i="128"/>
  <c r="D100" i="128"/>
  <c r="E99" i="128"/>
  <c r="D99" i="128"/>
  <c r="E98" i="128"/>
  <c r="D98" i="128"/>
  <c r="E97" i="128"/>
  <c r="D97" i="128"/>
  <c r="E96" i="128"/>
  <c r="D96" i="128"/>
  <c r="E95" i="128"/>
  <c r="D95" i="128"/>
  <c r="E94" i="128"/>
  <c r="D94" i="128"/>
  <c r="E93" i="128"/>
  <c r="D93" i="128"/>
  <c r="E92" i="128"/>
  <c r="D92" i="128"/>
  <c r="E91" i="128"/>
  <c r="D91" i="128"/>
  <c r="E90" i="128"/>
  <c r="D90" i="128"/>
  <c r="E89" i="128"/>
  <c r="D89" i="128"/>
  <c r="E88" i="128"/>
  <c r="D88" i="128"/>
  <c r="E87" i="128"/>
  <c r="D87" i="128"/>
  <c r="E86" i="128"/>
  <c r="D86" i="128"/>
  <c r="E85" i="128"/>
  <c r="D85" i="128"/>
  <c r="E84" i="128"/>
  <c r="D84" i="128"/>
  <c r="E83" i="128"/>
  <c r="D83" i="128"/>
  <c r="E82" i="128"/>
  <c r="D82" i="128"/>
  <c r="E81" i="128"/>
  <c r="D81" i="128"/>
  <c r="E80" i="128"/>
  <c r="D80" i="128"/>
  <c r="E79" i="128"/>
  <c r="D79" i="128"/>
  <c r="E78" i="128"/>
  <c r="D78" i="128"/>
  <c r="E77" i="128"/>
  <c r="D77" i="128"/>
  <c r="E76" i="128"/>
  <c r="D76" i="128"/>
  <c r="E75" i="128"/>
  <c r="D75" i="128"/>
  <c r="E74" i="128"/>
  <c r="D74" i="128"/>
  <c r="E73" i="128"/>
  <c r="D73" i="128"/>
  <c r="E72" i="128"/>
  <c r="D72" i="128"/>
  <c r="E71" i="128"/>
  <c r="D71" i="128"/>
  <c r="E70" i="128"/>
  <c r="D70" i="128"/>
  <c r="E69" i="128"/>
  <c r="D69" i="128"/>
  <c r="E68" i="128"/>
  <c r="D68" i="128"/>
  <c r="E67" i="128"/>
  <c r="D67" i="128"/>
  <c r="E66" i="128"/>
  <c r="D66" i="128"/>
  <c r="E65" i="128"/>
  <c r="D65" i="128"/>
  <c r="E64" i="128"/>
  <c r="D64" i="128"/>
  <c r="E63" i="128"/>
  <c r="D63" i="128"/>
  <c r="E62" i="128"/>
  <c r="D62" i="128"/>
  <c r="E61" i="128"/>
  <c r="D61" i="128"/>
  <c r="E60" i="128"/>
  <c r="D60" i="128"/>
  <c r="E59" i="128"/>
  <c r="D59" i="128"/>
  <c r="E58" i="128"/>
  <c r="D58" i="128"/>
  <c r="E57" i="128"/>
  <c r="D57" i="128"/>
  <c r="E56" i="128"/>
  <c r="D56" i="128"/>
  <c r="E55" i="128"/>
  <c r="D55" i="128"/>
  <c r="E54" i="128"/>
  <c r="D54" i="128"/>
  <c r="E53" i="128"/>
  <c r="D53" i="128"/>
  <c r="E52" i="128"/>
  <c r="D52" i="128"/>
  <c r="E51" i="128"/>
  <c r="D51" i="128"/>
  <c r="E50" i="128"/>
  <c r="D50" i="128"/>
  <c r="E49" i="128"/>
  <c r="D49" i="128"/>
  <c r="E48" i="128"/>
  <c r="D48" i="128"/>
  <c r="E47" i="128"/>
  <c r="D47" i="128"/>
  <c r="E46" i="128"/>
  <c r="D46" i="128"/>
  <c r="E45" i="128"/>
  <c r="D45" i="128"/>
  <c r="E44" i="128"/>
  <c r="D44" i="128"/>
  <c r="E43" i="128"/>
  <c r="D43" i="128"/>
  <c r="E42" i="128"/>
  <c r="D42" i="128"/>
  <c r="E41" i="128"/>
  <c r="D41" i="128"/>
  <c r="E40" i="128"/>
  <c r="D40" i="128"/>
  <c r="E39" i="128"/>
  <c r="D39" i="128"/>
  <c r="E38" i="128"/>
  <c r="D38" i="128"/>
  <c r="E37" i="128"/>
  <c r="D37" i="128"/>
  <c r="E36" i="128"/>
  <c r="D36" i="128"/>
  <c r="E35" i="128"/>
  <c r="D35" i="128"/>
  <c r="E34" i="128"/>
  <c r="D34" i="128"/>
  <c r="E33" i="128"/>
  <c r="D33" i="128"/>
  <c r="E32" i="128"/>
  <c r="D32" i="128"/>
  <c r="E31" i="128"/>
  <c r="D31" i="128"/>
  <c r="E30" i="128"/>
  <c r="D30" i="128"/>
  <c r="E29" i="128"/>
  <c r="D29" i="128"/>
  <c r="E28" i="128"/>
  <c r="D28" i="128"/>
  <c r="E27" i="128"/>
  <c r="D27" i="128"/>
  <c r="E26" i="128"/>
  <c r="D26" i="128"/>
  <c r="E25" i="128"/>
  <c r="D25" i="128"/>
  <c r="E24" i="128"/>
  <c r="D24" i="128"/>
  <c r="E23" i="128"/>
  <c r="D23" i="128"/>
  <c r="E22" i="128"/>
  <c r="D22" i="128"/>
  <c r="E21" i="128"/>
  <c r="D21" i="128"/>
  <c r="E20" i="128"/>
  <c r="D20" i="128"/>
  <c r="E19" i="128"/>
  <c r="D19" i="128"/>
  <c r="E18" i="128"/>
  <c r="D18" i="128"/>
  <c r="E17" i="128"/>
  <c r="D17" i="128"/>
  <c r="E16" i="128"/>
  <c r="D16" i="128"/>
  <c r="E15" i="128"/>
  <c r="D15" i="128"/>
  <c r="E14" i="128"/>
  <c r="D14" i="128"/>
  <c r="E13" i="128"/>
  <c r="D13" i="128"/>
  <c r="E12" i="128"/>
  <c r="D12" i="128"/>
  <c r="E11" i="128"/>
  <c r="D11" i="128"/>
  <c r="E10" i="128"/>
  <c r="D10" i="128"/>
  <c r="E9" i="128"/>
  <c r="D9" i="128"/>
  <c r="E8" i="128"/>
  <c r="D8" i="128"/>
  <c r="E7" i="128"/>
  <c r="D7" i="128"/>
  <c r="E6" i="128"/>
  <c r="D6" i="128"/>
  <c r="E5" i="128"/>
  <c r="D5" i="128"/>
  <c r="E4" i="128"/>
  <c r="D4" i="128"/>
  <c r="E3" i="128"/>
  <c r="D3" i="128"/>
  <c r="E2" i="128"/>
  <c r="D2" i="128"/>
  <c r="H11" i="126" l="1"/>
  <c r="G11" i="126"/>
  <c r="F11" i="126"/>
  <c r="D11" i="126"/>
  <c r="C11" i="126"/>
  <c r="B11" i="126"/>
  <c r="K8" i="126"/>
  <c r="J8" i="126"/>
  <c r="H8" i="126"/>
  <c r="G8" i="126"/>
  <c r="F8" i="126"/>
  <c r="D8" i="126"/>
  <c r="C8" i="126"/>
  <c r="K7" i="126"/>
  <c r="J7" i="126"/>
  <c r="H7" i="126"/>
  <c r="G7" i="126"/>
  <c r="F7" i="126"/>
  <c r="D7" i="126"/>
  <c r="C7" i="126"/>
  <c r="H4" i="126"/>
  <c r="H12" i="126" s="1"/>
  <c r="G4" i="126"/>
  <c r="F4" i="126"/>
  <c r="D4" i="126"/>
  <c r="D13" i="126" s="1"/>
  <c r="C4" i="126"/>
  <c r="C12" i="126" s="1"/>
  <c r="B4" i="126"/>
  <c r="B12" i="126" s="1"/>
  <c r="K3" i="126"/>
  <c r="I3" i="126"/>
  <c r="E3" i="126"/>
  <c r="K2" i="126"/>
  <c r="I2" i="126"/>
  <c r="E2" i="126"/>
  <c r="F9" i="126" l="1"/>
  <c r="J2" i="126"/>
  <c r="G9" i="126"/>
  <c r="J3" i="126"/>
  <c r="J11" i="126" s="1"/>
  <c r="B5" i="126"/>
  <c r="C9" i="126"/>
  <c r="H9" i="126"/>
  <c r="D12" i="126"/>
  <c r="F13" i="126"/>
  <c r="E4" i="126"/>
  <c r="I4" i="126"/>
  <c r="C5" i="126"/>
  <c r="D5" i="126" s="1"/>
  <c r="F5" i="126" s="1"/>
  <c r="G5" i="126" s="1"/>
  <c r="H5" i="126" s="1"/>
  <c r="D9" i="126"/>
  <c r="J9" i="126"/>
  <c r="F12" i="126"/>
  <c r="B13" i="126"/>
  <c r="G13" i="126"/>
  <c r="K9" i="126"/>
  <c r="G12" i="126"/>
  <c r="C13" i="126"/>
  <c r="H13" i="126"/>
  <c r="K4" i="126"/>
  <c r="B32" i="125"/>
  <c r="C31" i="125"/>
  <c r="D31" i="125" s="1"/>
  <c r="F31" i="125" s="1"/>
  <c r="C30" i="125"/>
  <c r="D30" i="125" s="1"/>
  <c r="F30" i="125" s="1"/>
  <c r="C29" i="125"/>
  <c r="D29" i="125" s="1"/>
  <c r="C28" i="125"/>
  <c r="D28" i="125" s="1"/>
  <c r="C27" i="125"/>
  <c r="D27" i="125" s="1"/>
  <c r="C26" i="125"/>
  <c r="D26" i="125" s="1"/>
  <c r="C25" i="125"/>
  <c r="D25" i="125" s="1"/>
  <c r="C24" i="125"/>
  <c r="D24" i="125" s="1"/>
  <c r="C23" i="125"/>
  <c r="D23" i="125" s="1"/>
  <c r="C22" i="125"/>
  <c r="D22" i="125" s="1"/>
  <c r="C21" i="125"/>
  <c r="D21" i="125" s="1"/>
  <c r="C20" i="125"/>
  <c r="D20" i="125" s="1"/>
  <c r="C19" i="125"/>
  <c r="D19" i="125" s="1"/>
  <c r="C18" i="125"/>
  <c r="D18" i="125" s="1"/>
  <c r="C17" i="125"/>
  <c r="D17" i="125" s="1"/>
  <c r="C16" i="125"/>
  <c r="B12" i="125"/>
  <c r="C11" i="125"/>
  <c r="C10" i="125"/>
  <c r="C9" i="125"/>
  <c r="B6" i="125"/>
  <c r="C5" i="125"/>
  <c r="D5" i="125" s="1"/>
  <c r="F5" i="125" s="1"/>
  <c r="C4" i="125"/>
  <c r="B32" i="122"/>
  <c r="C31" i="122"/>
  <c r="C30" i="122"/>
  <c r="C29" i="122"/>
  <c r="C28" i="122"/>
  <c r="C27" i="122"/>
  <c r="C26" i="122"/>
  <c r="C25" i="122"/>
  <c r="C24" i="122"/>
  <c r="D24" i="122" s="1"/>
  <c r="F24" i="122" s="1"/>
  <c r="C23" i="122"/>
  <c r="D23" i="122" s="1"/>
  <c r="F23" i="122" s="1"/>
  <c r="C22" i="122"/>
  <c r="C21" i="122"/>
  <c r="D21" i="122" s="1"/>
  <c r="F21" i="122" s="1"/>
  <c r="C20" i="122"/>
  <c r="D20" i="122" s="1"/>
  <c r="F20" i="122" s="1"/>
  <c r="C19" i="122"/>
  <c r="D19" i="122" s="1"/>
  <c r="F19" i="122" s="1"/>
  <c r="C18" i="122"/>
  <c r="C17" i="122"/>
  <c r="D17" i="122" s="1"/>
  <c r="F17" i="122" s="1"/>
  <c r="C16" i="122"/>
  <c r="D16" i="122" s="1"/>
  <c r="F16" i="122" s="1"/>
  <c r="B12" i="122"/>
  <c r="C11" i="122"/>
  <c r="D11" i="122" s="1"/>
  <c r="F11" i="122" s="1"/>
  <c r="C10" i="122"/>
  <c r="C9" i="122"/>
  <c r="D9" i="122" s="1"/>
  <c r="B6" i="122"/>
  <c r="C5" i="122"/>
  <c r="D5" i="122" s="1"/>
  <c r="F5" i="122" s="1"/>
  <c r="C4" i="122"/>
  <c r="D4" i="125" l="1"/>
  <c r="F4" i="125" s="1"/>
  <c r="F6" i="125" s="1"/>
  <c r="J4" i="126"/>
  <c r="J12" i="126" s="1"/>
  <c r="C6" i="125"/>
  <c r="B13" i="125"/>
  <c r="B34" i="125" s="1"/>
  <c r="C32" i="125"/>
  <c r="E17" i="125"/>
  <c r="F17" i="125"/>
  <c r="E25" i="125"/>
  <c r="F25" i="125"/>
  <c r="E29" i="125"/>
  <c r="F29" i="125"/>
  <c r="E28" i="125"/>
  <c r="F28" i="125"/>
  <c r="G5" i="125"/>
  <c r="H5" i="125" s="1"/>
  <c r="J5" i="125" s="1"/>
  <c r="E21" i="125"/>
  <c r="F21" i="125"/>
  <c r="E20" i="125"/>
  <c r="F20" i="125"/>
  <c r="E24" i="125"/>
  <c r="F24" i="125"/>
  <c r="E19" i="125"/>
  <c r="F19" i="125"/>
  <c r="E23" i="125"/>
  <c r="F23" i="125"/>
  <c r="E27" i="125"/>
  <c r="F27" i="125"/>
  <c r="G31" i="125"/>
  <c r="H31" i="125" s="1"/>
  <c r="J31" i="125" s="1"/>
  <c r="E18" i="125"/>
  <c r="F18" i="125"/>
  <c r="E22" i="125"/>
  <c r="F22" i="125"/>
  <c r="E26" i="125"/>
  <c r="F26" i="125"/>
  <c r="G30" i="125"/>
  <c r="H30" i="125" s="1"/>
  <c r="J30" i="125" s="1"/>
  <c r="E5" i="125"/>
  <c r="D9" i="125"/>
  <c r="D10" i="125"/>
  <c r="F10" i="125" s="1"/>
  <c r="D11" i="125"/>
  <c r="F11" i="125" s="1"/>
  <c r="C12" i="125"/>
  <c r="E30" i="125"/>
  <c r="E31" i="125"/>
  <c r="D16" i="125"/>
  <c r="B13" i="122"/>
  <c r="B34" i="122" s="1"/>
  <c r="C12" i="122"/>
  <c r="D10" i="122"/>
  <c r="F10" i="122" s="1"/>
  <c r="G10" i="122" s="1"/>
  <c r="H10" i="122" s="1"/>
  <c r="J10" i="122" s="1"/>
  <c r="E16" i="122"/>
  <c r="D18" i="122"/>
  <c r="F18" i="122" s="1"/>
  <c r="G18" i="122" s="1"/>
  <c r="E20" i="122"/>
  <c r="D22" i="122"/>
  <c r="F22" i="122" s="1"/>
  <c r="E24" i="122"/>
  <c r="D25" i="122"/>
  <c r="F25" i="122" s="1"/>
  <c r="G25" i="122" s="1"/>
  <c r="D26" i="122"/>
  <c r="F26" i="122" s="1"/>
  <c r="G26" i="122" s="1"/>
  <c r="H26" i="122" s="1"/>
  <c r="J26" i="122" s="1"/>
  <c r="D27" i="122"/>
  <c r="F27" i="122" s="1"/>
  <c r="G27" i="122" s="1"/>
  <c r="H27" i="122" s="1"/>
  <c r="J27" i="122" s="1"/>
  <c r="D28" i="122"/>
  <c r="F28" i="122" s="1"/>
  <c r="G28" i="122" s="1"/>
  <c r="H28" i="122" s="1"/>
  <c r="J28" i="122" s="1"/>
  <c r="D29" i="122"/>
  <c r="F29" i="122" s="1"/>
  <c r="G29" i="122" s="1"/>
  <c r="H29" i="122" s="1"/>
  <c r="J29" i="122" s="1"/>
  <c r="D30" i="122"/>
  <c r="F30" i="122" s="1"/>
  <c r="D31" i="122"/>
  <c r="F31" i="122" s="1"/>
  <c r="G31" i="122" s="1"/>
  <c r="H31" i="122" s="1"/>
  <c r="J31" i="122" s="1"/>
  <c r="C32" i="122"/>
  <c r="G17" i="122"/>
  <c r="H17" i="122" s="1"/>
  <c r="J17" i="122" s="1"/>
  <c r="G21" i="122"/>
  <c r="H21" i="122" s="1"/>
  <c r="J21" i="122" s="1"/>
  <c r="G11" i="122"/>
  <c r="H11" i="122" s="1"/>
  <c r="J11" i="122" s="1"/>
  <c r="G19" i="122"/>
  <c r="H19" i="122" s="1"/>
  <c r="J19" i="122" s="1"/>
  <c r="G23" i="122"/>
  <c r="H23" i="122" s="1"/>
  <c r="J23" i="122" s="1"/>
  <c r="C6" i="122"/>
  <c r="C13" i="122" s="1"/>
  <c r="D4" i="122"/>
  <c r="E4" i="122" s="1"/>
  <c r="G16" i="122"/>
  <c r="G20" i="122"/>
  <c r="H20" i="122" s="1"/>
  <c r="J20" i="122" s="1"/>
  <c r="G24" i="122"/>
  <c r="H24" i="122" s="1"/>
  <c r="J24" i="122" s="1"/>
  <c r="G30" i="122"/>
  <c r="H30" i="122" s="1"/>
  <c r="J30" i="122" s="1"/>
  <c r="G5" i="122"/>
  <c r="H5" i="122" s="1"/>
  <c r="J5" i="122" s="1"/>
  <c r="E5" i="122"/>
  <c r="E9" i="122"/>
  <c r="F9" i="122"/>
  <c r="E11" i="122"/>
  <c r="E17" i="122"/>
  <c r="E19" i="122"/>
  <c r="E21" i="122"/>
  <c r="E23" i="122"/>
  <c r="G4" i="125" l="1"/>
  <c r="D6" i="125"/>
  <c r="I31" i="125"/>
  <c r="C13" i="125"/>
  <c r="C34" i="125" s="1"/>
  <c r="E4" i="125"/>
  <c r="E6" i="125" s="1"/>
  <c r="J13" i="126"/>
  <c r="D32" i="125"/>
  <c r="E16" i="125"/>
  <c r="F16" i="125"/>
  <c r="G11" i="125"/>
  <c r="H11" i="125" s="1"/>
  <c r="J11" i="125" s="1"/>
  <c r="G22" i="125"/>
  <c r="H22" i="125" s="1"/>
  <c r="J22" i="125" s="1"/>
  <c r="G23" i="125"/>
  <c r="H23" i="125" s="1"/>
  <c r="J23" i="125" s="1"/>
  <c r="G24" i="125"/>
  <c r="H24" i="125" s="1"/>
  <c r="J24" i="125" s="1"/>
  <c r="G21" i="125"/>
  <c r="H21" i="125" s="1"/>
  <c r="J21" i="125" s="1"/>
  <c r="G28" i="125"/>
  <c r="H28" i="125" s="1"/>
  <c r="J28" i="125" s="1"/>
  <c r="I30" i="125"/>
  <c r="K5" i="125"/>
  <c r="L5" i="125" s="1"/>
  <c r="N5" i="125" s="1"/>
  <c r="G29" i="125"/>
  <c r="H29" i="125" s="1"/>
  <c r="J29" i="125" s="1"/>
  <c r="G17" i="125"/>
  <c r="H17" i="125" s="1"/>
  <c r="J17" i="125" s="1"/>
  <c r="E10" i="125"/>
  <c r="D12" i="125"/>
  <c r="D13" i="125" s="1"/>
  <c r="F9" i="125"/>
  <c r="G26" i="125"/>
  <c r="H26" i="125" s="1"/>
  <c r="J26" i="125" s="1"/>
  <c r="G18" i="125"/>
  <c r="H18" i="125" s="1"/>
  <c r="J18" i="125" s="1"/>
  <c r="G27" i="125"/>
  <c r="H27" i="125" s="1"/>
  <c r="J27" i="125" s="1"/>
  <c r="G19" i="125"/>
  <c r="H19" i="125" s="1"/>
  <c r="J19" i="125" s="1"/>
  <c r="G20" i="125"/>
  <c r="H20" i="125" s="1"/>
  <c r="J20" i="125" s="1"/>
  <c r="E9" i="125"/>
  <c r="I5" i="125"/>
  <c r="G10" i="125"/>
  <c r="H10" i="125" s="1"/>
  <c r="J10" i="125" s="1"/>
  <c r="K30" i="125"/>
  <c r="L30" i="125" s="1"/>
  <c r="N30" i="125" s="1"/>
  <c r="G6" i="125"/>
  <c r="H4" i="125"/>
  <c r="K31" i="125"/>
  <c r="L31" i="125" s="1"/>
  <c r="N31" i="125" s="1"/>
  <c r="G25" i="125"/>
  <c r="H25" i="125" s="1"/>
  <c r="J25" i="125" s="1"/>
  <c r="E11" i="125"/>
  <c r="H25" i="122"/>
  <c r="J25" i="122" s="1"/>
  <c r="H18" i="122"/>
  <c r="J18" i="122" s="1"/>
  <c r="F32" i="122"/>
  <c r="G22" i="122"/>
  <c r="G32" i="122" s="1"/>
  <c r="C34" i="122"/>
  <c r="D32" i="122"/>
  <c r="I24" i="122"/>
  <c r="I20" i="122"/>
  <c r="I31" i="122"/>
  <c r="I30" i="122"/>
  <c r="I29" i="122"/>
  <c r="I28" i="122"/>
  <c r="I27" i="122"/>
  <c r="I26" i="122"/>
  <c r="E30" i="122"/>
  <c r="E28" i="122"/>
  <c r="E26" i="122"/>
  <c r="E22" i="122"/>
  <c r="D12" i="122"/>
  <c r="I23" i="122"/>
  <c r="I19" i="122"/>
  <c r="I11" i="122"/>
  <c r="I21" i="122"/>
  <c r="I17" i="122"/>
  <c r="E31" i="122"/>
  <c r="E29" i="122"/>
  <c r="E27" i="122"/>
  <c r="E25" i="122"/>
  <c r="E18" i="122"/>
  <c r="E10" i="122"/>
  <c r="E12" i="122" s="1"/>
  <c r="E6" i="122"/>
  <c r="K5" i="122"/>
  <c r="L5" i="122" s="1"/>
  <c r="N5" i="122" s="1"/>
  <c r="K10" i="122"/>
  <c r="L10" i="122" s="1"/>
  <c r="N10" i="122" s="1"/>
  <c r="F4" i="122"/>
  <c r="D6" i="122"/>
  <c r="F12" i="122"/>
  <c r="G9" i="122"/>
  <c r="K31" i="122"/>
  <c r="L31" i="122" s="1"/>
  <c r="N31" i="122" s="1"/>
  <c r="K30" i="122"/>
  <c r="L30" i="122" s="1"/>
  <c r="N30" i="122" s="1"/>
  <c r="K29" i="122"/>
  <c r="L29" i="122" s="1"/>
  <c r="N29" i="122" s="1"/>
  <c r="K28" i="122"/>
  <c r="L28" i="122" s="1"/>
  <c r="N28" i="122" s="1"/>
  <c r="K27" i="122"/>
  <c r="L27" i="122" s="1"/>
  <c r="N27" i="122" s="1"/>
  <c r="K26" i="122"/>
  <c r="L26" i="122" s="1"/>
  <c r="N26" i="122" s="1"/>
  <c r="K25" i="122"/>
  <c r="L25" i="122" s="1"/>
  <c r="N25" i="122" s="1"/>
  <c r="K24" i="122"/>
  <c r="L24" i="122" s="1"/>
  <c r="N24" i="122" s="1"/>
  <c r="K20" i="122"/>
  <c r="L20" i="122" s="1"/>
  <c r="N20" i="122" s="1"/>
  <c r="K18" i="122"/>
  <c r="L18" i="122" s="1"/>
  <c r="N18" i="122" s="1"/>
  <c r="H16" i="122"/>
  <c r="K23" i="122"/>
  <c r="L23" i="122" s="1"/>
  <c r="N23" i="122" s="1"/>
  <c r="K19" i="122"/>
  <c r="L19" i="122" s="1"/>
  <c r="N19" i="122" s="1"/>
  <c r="K11" i="122"/>
  <c r="L11" i="122" s="1"/>
  <c r="N11" i="122" s="1"/>
  <c r="K21" i="122"/>
  <c r="L21" i="122" s="1"/>
  <c r="N21" i="122" s="1"/>
  <c r="K17" i="122"/>
  <c r="L17" i="122" s="1"/>
  <c r="N17" i="122" s="1"/>
  <c r="I10" i="122"/>
  <c r="I5" i="122"/>
  <c r="D34" i="125" l="1"/>
  <c r="I27" i="125"/>
  <c r="I29" i="125"/>
  <c r="I25" i="125"/>
  <c r="I26" i="125"/>
  <c r="M5" i="125"/>
  <c r="I21" i="125"/>
  <c r="I23" i="125"/>
  <c r="I20" i="125"/>
  <c r="O31" i="125"/>
  <c r="P31" i="125" s="1"/>
  <c r="O30" i="125"/>
  <c r="P30" i="125" s="1"/>
  <c r="K17" i="125"/>
  <c r="L17" i="125" s="1"/>
  <c r="N17" i="125" s="1"/>
  <c r="O5" i="125"/>
  <c r="P5" i="125" s="1"/>
  <c r="K11" i="125"/>
  <c r="L11" i="125" s="1"/>
  <c r="N11" i="125" s="1"/>
  <c r="K18" i="125"/>
  <c r="L18" i="125" s="1"/>
  <c r="N18" i="125" s="1"/>
  <c r="K28" i="125"/>
  <c r="L28" i="125" s="1"/>
  <c r="N28" i="125" s="1"/>
  <c r="K24" i="125"/>
  <c r="L24" i="125" s="1"/>
  <c r="N24" i="125" s="1"/>
  <c r="K22" i="125"/>
  <c r="L22" i="125" s="1"/>
  <c r="N22" i="125" s="1"/>
  <c r="E32" i="125"/>
  <c r="I17" i="125"/>
  <c r="K19" i="125"/>
  <c r="L19" i="125" s="1"/>
  <c r="N19" i="125" s="1"/>
  <c r="K25" i="125"/>
  <c r="L25" i="125" s="1"/>
  <c r="N25" i="125" s="1"/>
  <c r="G9" i="125"/>
  <c r="F12" i="125"/>
  <c r="F13" i="125" s="1"/>
  <c r="K29" i="125"/>
  <c r="L29" i="125" s="1"/>
  <c r="N29" i="125" s="1"/>
  <c r="F32" i="125"/>
  <c r="G16" i="125"/>
  <c r="M31" i="125"/>
  <c r="M30" i="125"/>
  <c r="I10" i="125"/>
  <c r="I19" i="125"/>
  <c r="I18" i="125"/>
  <c r="I28" i="125"/>
  <c r="I24" i="125"/>
  <c r="I22" i="125"/>
  <c r="J4" i="125"/>
  <c r="H6" i="125"/>
  <c r="I4" i="125"/>
  <c r="K10" i="125"/>
  <c r="L10" i="125" s="1"/>
  <c r="N10" i="125" s="1"/>
  <c r="E12" i="125"/>
  <c r="E13" i="125" s="1"/>
  <c r="K20" i="125"/>
  <c r="L20" i="125" s="1"/>
  <c r="N20" i="125" s="1"/>
  <c r="K27" i="125"/>
  <c r="L27" i="125" s="1"/>
  <c r="N27" i="125" s="1"/>
  <c r="K26" i="125"/>
  <c r="L26" i="125" s="1"/>
  <c r="N26" i="125" s="1"/>
  <c r="K21" i="125"/>
  <c r="L21" i="125" s="1"/>
  <c r="N21" i="125" s="1"/>
  <c r="K23" i="125"/>
  <c r="L23" i="125" s="1"/>
  <c r="N23" i="125" s="1"/>
  <c r="I11" i="125"/>
  <c r="I25" i="122"/>
  <c r="E32" i="122"/>
  <c r="I18" i="122"/>
  <c r="H22" i="122"/>
  <c r="J22" i="122" s="1"/>
  <c r="K22" i="122" s="1"/>
  <c r="L22" i="122" s="1"/>
  <c r="N22" i="122" s="1"/>
  <c r="O22" i="122" s="1"/>
  <c r="P22" i="122" s="1"/>
  <c r="D13" i="122"/>
  <c r="D34" i="122" s="1"/>
  <c r="E13" i="122"/>
  <c r="E34" i="122" s="1"/>
  <c r="M30" i="122"/>
  <c r="M31" i="122"/>
  <c r="O21" i="122"/>
  <c r="P21" i="122" s="1"/>
  <c r="O19" i="122"/>
  <c r="P19" i="122" s="1"/>
  <c r="J16" i="122"/>
  <c r="I16" i="122"/>
  <c r="O20" i="122"/>
  <c r="P20" i="122" s="1"/>
  <c r="O10" i="122"/>
  <c r="P10" i="122" s="1"/>
  <c r="O5" i="122"/>
  <c r="P5" i="122" s="1"/>
  <c r="M17" i="122"/>
  <c r="M21" i="122"/>
  <c r="M11" i="122"/>
  <c r="M19" i="122"/>
  <c r="M23" i="122"/>
  <c r="M18" i="122"/>
  <c r="M20" i="122"/>
  <c r="M24" i="122"/>
  <c r="M25" i="122"/>
  <c r="M26" i="122"/>
  <c r="M27" i="122"/>
  <c r="M28" i="122"/>
  <c r="M29" i="122"/>
  <c r="O17" i="122"/>
  <c r="P17" i="122" s="1"/>
  <c r="O11" i="122"/>
  <c r="P11" i="122" s="1"/>
  <c r="Q11" i="122" s="1"/>
  <c r="O23" i="122"/>
  <c r="P23" i="122" s="1"/>
  <c r="O18" i="122"/>
  <c r="P18" i="122" s="1"/>
  <c r="Q18" i="122" s="1"/>
  <c r="O24" i="122"/>
  <c r="P24" i="122" s="1"/>
  <c r="O25" i="122"/>
  <c r="P25" i="122" s="1"/>
  <c r="O26" i="122"/>
  <c r="P26" i="122" s="1"/>
  <c r="O27" i="122"/>
  <c r="P27" i="122" s="1"/>
  <c r="O28" i="122"/>
  <c r="P28" i="122" s="1"/>
  <c r="O29" i="122"/>
  <c r="P29" i="122" s="1"/>
  <c r="O30" i="122"/>
  <c r="P30" i="122" s="1"/>
  <c r="O31" i="122"/>
  <c r="P31" i="122" s="1"/>
  <c r="G12" i="122"/>
  <c r="H9" i="122"/>
  <c r="F6" i="122"/>
  <c r="F13" i="122" s="1"/>
  <c r="F34" i="122" s="1"/>
  <c r="G4" i="122"/>
  <c r="M10" i="122"/>
  <c r="M5" i="122"/>
  <c r="E34" i="125" l="1"/>
  <c r="Q30" i="125"/>
  <c r="F34" i="125"/>
  <c r="M22" i="122"/>
  <c r="M23" i="125"/>
  <c r="M27" i="125"/>
  <c r="R30" i="125"/>
  <c r="M19" i="125"/>
  <c r="M11" i="125"/>
  <c r="M26" i="125"/>
  <c r="M20" i="125"/>
  <c r="M25" i="125"/>
  <c r="M28" i="125"/>
  <c r="Q5" i="125"/>
  <c r="R5" i="125" s="1"/>
  <c r="H32" i="122"/>
  <c r="O10" i="125"/>
  <c r="P10" i="125" s="1"/>
  <c r="J6" i="125"/>
  <c r="K4" i="125"/>
  <c r="G12" i="125"/>
  <c r="G13" i="125" s="1"/>
  <c r="H9" i="125"/>
  <c r="I9" i="125" s="1"/>
  <c r="O22" i="125"/>
  <c r="P22" i="125" s="1"/>
  <c r="O28" i="125"/>
  <c r="P28" i="125" s="1"/>
  <c r="M21" i="125"/>
  <c r="O21" i="125"/>
  <c r="P21" i="125" s="1"/>
  <c r="O27" i="125"/>
  <c r="P27" i="125" s="1"/>
  <c r="G32" i="125"/>
  <c r="H16" i="125"/>
  <c r="O25" i="125"/>
  <c r="P25" i="125" s="1"/>
  <c r="M22" i="125"/>
  <c r="I6" i="125"/>
  <c r="O29" i="125"/>
  <c r="P29" i="125" s="1"/>
  <c r="O24" i="125"/>
  <c r="P24" i="125" s="1"/>
  <c r="O18" i="125"/>
  <c r="P18" i="125" s="1"/>
  <c r="O17" i="125"/>
  <c r="P17" i="125" s="1"/>
  <c r="O23" i="125"/>
  <c r="P23" i="125" s="1"/>
  <c r="O26" i="125"/>
  <c r="P26" i="125" s="1"/>
  <c r="O20" i="125"/>
  <c r="P20" i="125" s="1"/>
  <c r="O19" i="125"/>
  <c r="P19" i="125" s="1"/>
  <c r="O11" i="125"/>
  <c r="P11" i="125" s="1"/>
  <c r="M10" i="125"/>
  <c r="M29" i="125"/>
  <c r="M24" i="125"/>
  <c r="M18" i="125"/>
  <c r="M17" i="125"/>
  <c r="Q31" i="125"/>
  <c r="R31" i="125" s="1"/>
  <c r="Q17" i="122"/>
  <c r="I22" i="122"/>
  <c r="Q23" i="122"/>
  <c r="R23" i="122" s="1"/>
  <c r="Q5" i="122"/>
  <c r="R5" i="122" s="1"/>
  <c r="Q10" i="122"/>
  <c r="R10" i="122" s="1"/>
  <c r="Q20" i="122"/>
  <c r="R20" i="122" s="1"/>
  <c r="H12" i="122"/>
  <c r="J9" i="122"/>
  <c r="I9" i="122"/>
  <c r="G6" i="122"/>
  <c r="G13" i="122" s="1"/>
  <c r="G34" i="122" s="1"/>
  <c r="H4" i="122"/>
  <c r="I4" i="122" s="1"/>
  <c r="J32" i="122"/>
  <c r="K16" i="122"/>
  <c r="Q31" i="122"/>
  <c r="R31" i="122" s="1"/>
  <c r="Q30" i="122"/>
  <c r="R30" i="122" s="1"/>
  <c r="Q29" i="122"/>
  <c r="R29" i="122" s="1"/>
  <c r="Q28" i="122"/>
  <c r="R28" i="122" s="1"/>
  <c r="Q27" i="122"/>
  <c r="R27" i="122" s="1"/>
  <c r="Q26" i="122"/>
  <c r="R26" i="122" s="1"/>
  <c r="Q25" i="122"/>
  <c r="R25" i="122" s="1"/>
  <c r="Q24" i="122"/>
  <c r="R24" i="122" s="1"/>
  <c r="Q22" i="122"/>
  <c r="R18" i="122"/>
  <c r="R11" i="122"/>
  <c r="R17" i="122"/>
  <c r="Q19" i="122"/>
  <c r="R19" i="122" s="1"/>
  <c r="Q21" i="122"/>
  <c r="R21" i="122" s="1"/>
  <c r="Q19" i="125" l="1"/>
  <c r="R19" i="125" s="1"/>
  <c r="Q24" i="125"/>
  <c r="R24" i="125" s="1"/>
  <c r="Q11" i="125"/>
  <c r="R11" i="125" s="1"/>
  <c r="Q26" i="125"/>
  <c r="R26" i="125" s="1"/>
  <c r="Q21" i="125"/>
  <c r="R21" i="125" s="1"/>
  <c r="Q17" i="125"/>
  <c r="R17" i="125" s="1"/>
  <c r="Q28" i="125"/>
  <c r="R28" i="125" s="1"/>
  <c r="Q10" i="125"/>
  <c r="R10" i="125" s="1"/>
  <c r="H12" i="125"/>
  <c r="H13" i="125" s="1"/>
  <c r="J9" i="125"/>
  <c r="H32" i="125"/>
  <c r="J16" i="125"/>
  <c r="I16" i="125"/>
  <c r="L4" i="125"/>
  <c r="M4" i="125" s="1"/>
  <c r="K6" i="125"/>
  <c r="Q18" i="125"/>
  <c r="R18" i="125" s="1"/>
  <c r="Q29" i="125"/>
  <c r="R29" i="125" s="1"/>
  <c r="Q22" i="125"/>
  <c r="R22" i="125" s="1"/>
  <c r="I12" i="125"/>
  <c r="I13" i="125" s="1"/>
  <c r="Q20" i="125"/>
  <c r="R20" i="125" s="1"/>
  <c r="Q23" i="125"/>
  <c r="R23" i="125" s="1"/>
  <c r="Q25" i="125"/>
  <c r="R25" i="125" s="1"/>
  <c r="Q27" i="125"/>
  <c r="R27" i="125" s="1"/>
  <c r="G34" i="125"/>
  <c r="R22" i="122"/>
  <c r="I32" i="122"/>
  <c r="I6" i="122"/>
  <c r="J4" i="122"/>
  <c r="H6" i="122"/>
  <c r="H13" i="122" s="1"/>
  <c r="H34" i="122" s="1"/>
  <c r="I12" i="122"/>
  <c r="K32" i="122"/>
  <c r="L16" i="122"/>
  <c r="J12" i="122"/>
  <c r="K9" i="122"/>
  <c r="J32" i="125" l="1"/>
  <c r="K16" i="125"/>
  <c r="H34" i="125"/>
  <c r="M6" i="125"/>
  <c r="I32" i="125"/>
  <c r="I34" i="125" s="1"/>
  <c r="K9" i="125"/>
  <c r="J12" i="125"/>
  <c r="J13" i="125" s="1"/>
  <c r="N4" i="125"/>
  <c r="L6" i="125"/>
  <c r="L32" i="122"/>
  <c r="N16" i="122"/>
  <c r="M16" i="122"/>
  <c r="K12" i="122"/>
  <c r="L9" i="122"/>
  <c r="J6" i="122"/>
  <c r="J13" i="122" s="1"/>
  <c r="J34" i="122" s="1"/>
  <c r="K4" i="122"/>
  <c r="I13" i="122"/>
  <c r="I34" i="122" s="1"/>
  <c r="J34" i="125" l="1"/>
  <c r="K12" i="125"/>
  <c r="K13" i="125" s="1"/>
  <c r="L9" i="125"/>
  <c r="K32" i="125"/>
  <c r="L16" i="125"/>
  <c r="N6" i="125"/>
  <c r="O4" i="125"/>
  <c r="L12" i="122"/>
  <c r="N9" i="122"/>
  <c r="M9" i="122"/>
  <c r="M32" i="122"/>
  <c r="K6" i="122"/>
  <c r="K13" i="122" s="1"/>
  <c r="K34" i="122" s="1"/>
  <c r="L4" i="122"/>
  <c r="M4" i="122" s="1"/>
  <c r="N32" i="122"/>
  <c r="O16" i="122"/>
  <c r="L32" i="125" l="1"/>
  <c r="N16" i="125"/>
  <c r="K34" i="125"/>
  <c r="O6" i="125"/>
  <c r="P4" i="125"/>
  <c r="L12" i="125"/>
  <c r="L13" i="125" s="1"/>
  <c r="N9" i="125"/>
  <c r="M9" i="125"/>
  <c r="M16" i="125"/>
  <c r="M6" i="122"/>
  <c r="N4" i="122"/>
  <c r="L6" i="122"/>
  <c r="L13" i="122" s="1"/>
  <c r="L34" i="122" s="1"/>
  <c r="M12" i="122"/>
  <c r="O32" i="122"/>
  <c r="P16" i="122"/>
  <c r="P32" i="122" s="1"/>
  <c r="N12" i="122"/>
  <c r="O9" i="122"/>
  <c r="M12" i="125" l="1"/>
  <c r="M13" i="125" s="1"/>
  <c r="P6" i="125"/>
  <c r="Q4" i="125"/>
  <c r="M32" i="125"/>
  <c r="N32" i="125"/>
  <c r="O16" i="125"/>
  <c r="L34" i="125"/>
  <c r="N12" i="125"/>
  <c r="N13" i="125" s="1"/>
  <c r="O9" i="125"/>
  <c r="Q16" i="122"/>
  <c r="O12" i="122"/>
  <c r="P9" i="122"/>
  <c r="N6" i="122"/>
  <c r="N13" i="122" s="1"/>
  <c r="N34" i="122" s="1"/>
  <c r="O4" i="122"/>
  <c r="M13" i="122"/>
  <c r="M34" i="122" s="1"/>
  <c r="M34" i="125" l="1"/>
  <c r="N34" i="125"/>
  <c r="O32" i="125"/>
  <c r="P16" i="125"/>
  <c r="P32" i="125" s="1"/>
  <c r="Q6" i="125"/>
  <c r="R4" i="125"/>
  <c r="R6" i="125" s="1"/>
  <c r="O12" i="125"/>
  <c r="O13" i="125" s="1"/>
  <c r="P9" i="125"/>
  <c r="P12" i="125" s="1"/>
  <c r="P13" i="125" s="1"/>
  <c r="P12" i="122"/>
  <c r="Q9" i="122"/>
  <c r="Q32" i="122"/>
  <c r="R16" i="122"/>
  <c r="R32" i="122" s="1"/>
  <c r="O6" i="122"/>
  <c r="O13" i="122" s="1"/>
  <c r="O34" i="122" s="1"/>
  <c r="P4" i="122"/>
  <c r="P6" i="122" s="1"/>
  <c r="Q16" i="125" l="1"/>
  <c r="Q32" i="125" s="1"/>
  <c r="P34" i="125"/>
  <c r="Q9" i="125"/>
  <c r="Q12" i="125" s="1"/>
  <c r="Q13" i="125" s="1"/>
  <c r="O34" i="125"/>
  <c r="R9" i="125"/>
  <c r="R12" i="125" s="1"/>
  <c r="R13" i="125" s="1"/>
  <c r="P13" i="122"/>
  <c r="P34" i="122" s="1"/>
  <c r="Q4" i="122"/>
  <c r="Q6" i="122" s="1"/>
  <c r="Q12" i="122"/>
  <c r="R9" i="122"/>
  <c r="R12" i="122" s="1"/>
  <c r="R16" i="125" l="1"/>
  <c r="R32" i="125" s="1"/>
  <c r="R34" i="125" s="1"/>
  <c r="Q34" i="125"/>
  <c r="R4" i="122"/>
  <c r="R6" i="122" s="1"/>
  <c r="R13" i="122" s="1"/>
  <c r="R34" i="122" s="1"/>
  <c r="Q13" i="122"/>
  <c r="Q34" i="122" s="1"/>
</calcChain>
</file>

<file path=xl/comments1.xml><?xml version="1.0" encoding="utf-8"?>
<comments xmlns="http://schemas.openxmlformats.org/spreadsheetml/2006/main">
  <authors>
    <author>Dennis Taylor</author>
  </authors>
  <commentList>
    <comment ref="K7" authorId="0" shapeId="0">
      <text>
        <r>
          <rPr>
            <b/>
            <sz val="8"/>
            <color indexed="81"/>
            <rFont val="Tahoma"/>
            <family val="2"/>
          </rPr>
          <t>Dennis Taylor:</t>
        </r>
        <r>
          <rPr>
            <sz val="8"/>
            <color indexed="81"/>
            <rFont val="Tahoma"/>
            <family val="2"/>
          </rPr>
          <t xml:space="preserve">
See Jennifer for more details on this unusual formula.</t>
        </r>
      </text>
    </comment>
  </commentList>
</comments>
</file>

<file path=xl/sharedStrings.xml><?xml version="1.0" encoding="utf-8"?>
<sst xmlns="http://schemas.openxmlformats.org/spreadsheetml/2006/main" count="1604" uniqueCount="829">
  <si>
    <t>Sales</t>
  </si>
  <si>
    <t>May</t>
  </si>
  <si>
    <t>Total</t>
  </si>
  <si>
    <t>Average</t>
  </si>
  <si>
    <t>Expenses</t>
  </si>
  <si>
    <t>Profits</t>
  </si>
  <si>
    <t>YTD Profits</t>
  </si>
  <si>
    <t>YTD Average</t>
  </si>
  <si>
    <t>% Sales Change</t>
  </si>
  <si>
    <t>% Expenses Change</t>
  </si>
  <si>
    <t>% Profits Change</t>
  </si>
  <si>
    <t>Sales:Expenses</t>
  </si>
  <si>
    <t>Sales:Profits</t>
  </si>
  <si>
    <t>Expenses:Profits</t>
  </si>
  <si>
    <t>1st Q</t>
  </si>
  <si>
    <t>2nd Q</t>
  </si>
  <si>
    <t>3rd Q</t>
  </si>
  <si>
    <t>4th Q</t>
  </si>
  <si>
    <t>TOTAL</t>
  </si>
  <si>
    <t>Gross Revenue</t>
  </si>
  <si>
    <t>Shipping</t>
  </si>
  <si>
    <t>Cost of Goods Sold</t>
  </si>
  <si>
    <t>Goods</t>
  </si>
  <si>
    <t>Freight</t>
  </si>
  <si>
    <t>Miscellaneous</t>
  </si>
  <si>
    <t>Cost of Goods Total</t>
  </si>
  <si>
    <t>Gross Profit</t>
  </si>
  <si>
    <t>Advertising</t>
  </si>
  <si>
    <t>Electricity</t>
  </si>
  <si>
    <t>Food</t>
  </si>
  <si>
    <t>Heat</t>
  </si>
  <si>
    <t>Insurance</t>
  </si>
  <si>
    <t>Interest</t>
  </si>
  <si>
    <t>Legal Services</t>
  </si>
  <si>
    <t>Office Supplies</t>
  </si>
  <si>
    <t>Rent</t>
  </si>
  <si>
    <t>Salaries</t>
  </si>
  <si>
    <t>Taxes</t>
  </si>
  <si>
    <t>Telephone</t>
  </si>
  <si>
    <t>Training</t>
  </si>
  <si>
    <t>Travel</t>
  </si>
  <si>
    <t>Utilities</t>
  </si>
  <si>
    <t>Water</t>
  </si>
  <si>
    <t>Total Expenses</t>
  </si>
  <si>
    <t>Net Profit</t>
  </si>
  <si>
    <t>Jan</t>
  </si>
  <si>
    <t>Feb</t>
  </si>
  <si>
    <t>Mar</t>
  </si>
  <si>
    <t>Apr</t>
  </si>
  <si>
    <t>Jun</t>
  </si>
  <si>
    <t xml:space="preserve">Jan </t>
  </si>
  <si>
    <t>Jul</t>
  </si>
  <si>
    <t>Aug</t>
  </si>
  <si>
    <t>Sep</t>
  </si>
  <si>
    <t>Oct</t>
  </si>
  <si>
    <t>Nov</t>
  </si>
  <si>
    <t>Dec</t>
  </si>
  <si>
    <t>Department</t>
  </si>
  <si>
    <t>Employee Name</t>
  </si>
  <si>
    <t>First Contact</t>
  </si>
  <si>
    <t>Years</t>
  </si>
  <si>
    <t>Number of Contacts</t>
  </si>
  <si>
    <t>2010 Sales</t>
  </si>
  <si>
    <t>2011 Sales</t>
  </si>
  <si>
    <t>ADC</t>
  </si>
  <si>
    <t>Jacobs, Florianne</t>
  </si>
  <si>
    <t>Nixon, Randy</t>
  </si>
  <si>
    <t>Reese, Marc</t>
  </si>
  <si>
    <t>Estes, Mary</t>
  </si>
  <si>
    <t>Crawford, Ronald</t>
  </si>
  <si>
    <t>Admin Training</t>
  </si>
  <si>
    <t>Perez, Kim</t>
  </si>
  <si>
    <t>Rush, Lateef</t>
  </si>
  <si>
    <t>Strickland, Rajean</t>
  </si>
  <si>
    <t>Fisher, Maria</t>
  </si>
  <si>
    <t>Robles, Charles</t>
  </si>
  <si>
    <t>Hart, Richard</t>
  </si>
  <si>
    <t>Humphrey, Andrew</t>
  </si>
  <si>
    <t>Chavez, Thomas</t>
  </si>
  <si>
    <t>Morton, Brian</t>
  </si>
  <si>
    <t>Horn, George</t>
  </si>
  <si>
    <t>Carroll, Lesa</t>
  </si>
  <si>
    <t>Hoover, Evangeline</t>
  </si>
  <si>
    <t>Gentry, John</t>
  </si>
  <si>
    <t>Hawkins, Douglas</t>
  </si>
  <si>
    <t>Wilkins, Jesse</t>
  </si>
  <si>
    <t>Gomez, Ed</t>
  </si>
  <si>
    <t>Miles, Kenneth</t>
  </si>
  <si>
    <t>Audit Services</t>
  </si>
  <si>
    <t>Baker, Barney</t>
  </si>
  <si>
    <t>Carrillo, Robert</t>
  </si>
  <si>
    <t>Salazar, Ruben</t>
  </si>
  <si>
    <t>Harrington, Aron</t>
  </si>
  <si>
    <t>Walker, Mike</t>
  </si>
  <si>
    <t>Franklin, Alicia</t>
  </si>
  <si>
    <t>Ross, Janice</t>
  </si>
  <si>
    <t>Abbott, James</t>
  </si>
  <si>
    <t>Boone, Eric</t>
  </si>
  <si>
    <t>Sparks, Terri</t>
  </si>
  <si>
    <t>Compliance</t>
  </si>
  <si>
    <t>Morrison, Julie</t>
  </si>
  <si>
    <t>Phillips, Liesl</t>
  </si>
  <si>
    <t>Gordon, Diane</t>
  </si>
  <si>
    <t>Montgomery, Christopher</t>
  </si>
  <si>
    <t>Engineering/Maintenance</t>
  </si>
  <si>
    <t>Trevino, Gary</t>
  </si>
  <si>
    <t>Merritt, Kevin</t>
  </si>
  <si>
    <t>Greene, Alexander</t>
  </si>
  <si>
    <t>Ayers, Douglas</t>
  </si>
  <si>
    <t>Stevenson, Michael</t>
  </si>
  <si>
    <t>Perry, Christopher</t>
  </si>
  <si>
    <t>Henry, Craig</t>
  </si>
  <si>
    <t>Cameron, John</t>
  </si>
  <si>
    <t>Flowers, Kathleen</t>
  </si>
  <si>
    <t>West, Jeffrey</t>
  </si>
  <si>
    <t>King, Taslim</t>
  </si>
  <si>
    <t>Atkinson, Danielle</t>
  </si>
  <si>
    <t>Bond, John</t>
  </si>
  <si>
    <t>Lewis, Frederick</t>
  </si>
  <si>
    <t>Mills, Melissa</t>
  </si>
  <si>
    <t>Conway, Brett</t>
  </si>
  <si>
    <t>Lopez, Stephen</t>
  </si>
  <si>
    <t>Floyd, Eric</t>
  </si>
  <si>
    <t>Goodwin, April</t>
  </si>
  <si>
    <t>Payne, Vicky</t>
  </si>
  <si>
    <t>Randall, Yvonne</t>
  </si>
  <si>
    <t>Schroeder, Bennet</t>
  </si>
  <si>
    <t>Hobbs, Scott</t>
  </si>
  <si>
    <t>Walter, Michael</t>
  </si>
  <si>
    <t>Hall, Jenny</t>
  </si>
  <si>
    <t>Blankenship, Roger</t>
  </si>
  <si>
    <t>Juarez, Neill</t>
  </si>
  <si>
    <t>Harris, Brian</t>
  </si>
  <si>
    <t>Snyder, Duane</t>
  </si>
  <si>
    <t>Barton, Barry</t>
  </si>
  <si>
    <t>Wallace, Timothy</t>
  </si>
  <si>
    <t>Bates, Verna</t>
  </si>
  <si>
    <t>Matthews, Diane</t>
  </si>
  <si>
    <t>Newton, Leigh</t>
  </si>
  <si>
    <t>Barber, Robbie</t>
  </si>
  <si>
    <t>Booker, Judith</t>
  </si>
  <si>
    <t>Montoya, Lisa</t>
  </si>
  <si>
    <t>Vargas, Bryant</t>
  </si>
  <si>
    <t>Gray, Mark</t>
  </si>
  <si>
    <t>Price, Diana</t>
  </si>
  <si>
    <t>Noble, Michael</t>
  </si>
  <si>
    <t>Lawrence, Ronald</t>
  </si>
  <si>
    <t>Cochran, Andrea</t>
  </si>
  <si>
    <t>Stephens, Bonnie</t>
  </si>
  <si>
    <t>Garrison, Christopher</t>
  </si>
  <si>
    <t>Short, Timothy</t>
  </si>
  <si>
    <t>McCoy, Preston</t>
  </si>
  <si>
    <t>Wolfe, Keith</t>
  </si>
  <si>
    <t>French, Robert</t>
  </si>
  <si>
    <t>Monroe, Justin</t>
  </si>
  <si>
    <t>Doyle, Leslie</t>
  </si>
  <si>
    <t>Dalton, Carol</t>
  </si>
  <si>
    <t>Ryan, Ryan</t>
  </si>
  <si>
    <t>Johnston, Daniel</t>
  </si>
  <si>
    <t>Huff, Erik</t>
  </si>
  <si>
    <t>Reynolds, Barbara</t>
  </si>
  <si>
    <t>Pruitt, Randy</t>
  </si>
  <si>
    <t>Navarro, Marc</t>
  </si>
  <si>
    <t>Roman, Teri</t>
  </si>
  <si>
    <t>Engineering/Operations</t>
  </si>
  <si>
    <t>Dawson, Jonathan</t>
  </si>
  <si>
    <t>Bullock, Greg</t>
  </si>
  <si>
    <t>Jenkins, Scott</t>
  </si>
  <si>
    <t>Sullivan, Robert</t>
  </si>
  <si>
    <t>Porter, Rachel</t>
  </si>
  <si>
    <t>McClure, Gary</t>
  </si>
  <si>
    <t>Skinner, Jason</t>
  </si>
  <si>
    <t>Charles, Jeffrey</t>
  </si>
  <si>
    <t>Environmental Health/Safety</t>
  </si>
  <si>
    <t>Wolf, Debbie</t>
  </si>
  <si>
    <t>Bauer, Chris</t>
  </si>
  <si>
    <t>McClain, Steven</t>
  </si>
  <si>
    <t>Austin, William</t>
  </si>
  <si>
    <t>Farmer, Suzanne</t>
  </si>
  <si>
    <t>Stafford, Rhonda</t>
  </si>
  <si>
    <t>Glenn, Christopher</t>
  </si>
  <si>
    <t>Farrell, Laura</t>
  </si>
  <si>
    <t>Sexton, John</t>
  </si>
  <si>
    <t>Executive Education</t>
  </si>
  <si>
    <t>Vazquez, Kenneth</t>
  </si>
  <si>
    <t>Duran, Brian</t>
  </si>
  <si>
    <t>Buckel, Patricia</t>
  </si>
  <si>
    <t>Atkins, Kevin</t>
  </si>
  <si>
    <t>Wiggins, Frank</t>
  </si>
  <si>
    <t>Bradford, Raymond</t>
  </si>
  <si>
    <t>Briggs, Bryan</t>
  </si>
  <si>
    <t>Boyd, Debra</t>
  </si>
  <si>
    <t>Barnes, Grant</t>
  </si>
  <si>
    <t>Tanner, Timothy</t>
  </si>
  <si>
    <t>Castro, Christopher</t>
  </si>
  <si>
    <t>Lloyd, John</t>
  </si>
  <si>
    <t>Ellis, Brenda</t>
  </si>
  <si>
    <t>Alexander, Charles</t>
  </si>
  <si>
    <t>Fox, Ellen</t>
  </si>
  <si>
    <t>Clayton, Gregory</t>
  </si>
  <si>
    <t>Morgan, Patricia</t>
  </si>
  <si>
    <t>Jackson, Eric</t>
  </si>
  <si>
    <t>Scott, Todd</t>
  </si>
  <si>
    <t>International Clinical Safety</t>
  </si>
  <si>
    <t>Landry, Linda</t>
  </si>
  <si>
    <t>Bailey, Victor</t>
  </si>
  <si>
    <t>Potter, Dawn</t>
  </si>
  <si>
    <t>Becker, Gretchen</t>
  </si>
  <si>
    <t>Orr, Jennifer</t>
  </si>
  <si>
    <t>Logistics</t>
  </si>
  <si>
    <t>Park, Timothy</t>
  </si>
  <si>
    <t>Vincent, Guy</t>
  </si>
  <si>
    <t>Anthony, Robert</t>
  </si>
  <si>
    <t>Molina, Michael</t>
  </si>
  <si>
    <t>Fuller, Brenda</t>
  </si>
  <si>
    <t>Lee, Charles</t>
  </si>
  <si>
    <t>Chandler, Diane</t>
  </si>
  <si>
    <t>Norris, Tamara</t>
  </si>
  <si>
    <t>Elliott, Anthony</t>
  </si>
  <si>
    <t>Glover, Eugene</t>
  </si>
  <si>
    <t>Snow, Desiree</t>
  </si>
  <si>
    <t>Olsen, Ewan</t>
  </si>
  <si>
    <t>Chang, Gabriel</t>
  </si>
  <si>
    <t>Russell, Mark</t>
  </si>
  <si>
    <t>Nichols, Nathaniel</t>
  </si>
  <si>
    <t>Lyons, Brian</t>
  </si>
  <si>
    <t>Taylor, Hector</t>
  </si>
  <si>
    <t>Maynard, Susan</t>
  </si>
  <si>
    <t>Fletcher, Brian</t>
  </si>
  <si>
    <t>Ortiz, Cynthia</t>
  </si>
  <si>
    <t>Bradley, David</t>
  </si>
  <si>
    <t>Hull, Jeanne</t>
  </si>
  <si>
    <t>McCarthy, Ryan</t>
  </si>
  <si>
    <t>Mueller, Philip</t>
  </si>
  <si>
    <t>Garner, Terry</t>
  </si>
  <si>
    <t>Gallegos, Rick</t>
  </si>
  <si>
    <t>Townsend, Jerry</t>
  </si>
  <si>
    <t>William, William</t>
  </si>
  <si>
    <t>Collins, Michael</t>
  </si>
  <si>
    <t>Whitaker, Jessica</t>
  </si>
  <si>
    <t>Gibson, Janet</t>
  </si>
  <si>
    <t>Carlson, Jeremy</t>
  </si>
  <si>
    <t>Gutierrez, Regina</t>
  </si>
  <si>
    <t>Henson, Debra</t>
  </si>
  <si>
    <t>Roy, Margarita</t>
  </si>
  <si>
    <t>Young, Benjamin</t>
  </si>
  <si>
    <t>Howard, Lisa</t>
  </si>
  <si>
    <t>Powers, Tia</t>
  </si>
  <si>
    <t>Major Mfg Projects</t>
  </si>
  <si>
    <t>Koch, Danielle</t>
  </si>
  <si>
    <t>Mack, Barry</t>
  </si>
  <si>
    <t>Wood, Larry</t>
  </si>
  <si>
    <t>Dudley, James</t>
  </si>
  <si>
    <t>Williams, Scott</t>
  </si>
  <si>
    <t>Norman, Rita</t>
  </si>
  <si>
    <t>Vega, Alexandra</t>
  </si>
  <si>
    <t>Wilkinson, Gregory</t>
  </si>
  <si>
    <t>Manufacturing</t>
  </si>
  <si>
    <t>George, Jessica</t>
  </si>
  <si>
    <t>Riley, David</t>
  </si>
  <si>
    <t>Hunt, Norman</t>
  </si>
  <si>
    <t>Ware, David</t>
  </si>
  <si>
    <t>Foster, Blane</t>
  </si>
  <si>
    <t>Bishop, Juan</t>
  </si>
  <si>
    <t>Contreras, Dean</t>
  </si>
  <si>
    <t>Hogan, Daniel</t>
  </si>
  <si>
    <t>Foley, Peter</t>
  </si>
  <si>
    <t>McDaniel, Tamara</t>
  </si>
  <si>
    <t>Munoz, Michael</t>
  </si>
  <si>
    <t>White, Daniel</t>
  </si>
  <si>
    <t>Osborne, Bill</t>
  </si>
  <si>
    <t>Richards, Richard</t>
  </si>
  <si>
    <t>Carr, Susan</t>
  </si>
  <si>
    <t>Harmon, Paul</t>
  </si>
  <si>
    <t>Pierce, Karen</t>
  </si>
  <si>
    <t>Roberson, Eileen</t>
  </si>
  <si>
    <t>McDonald, Debra</t>
  </si>
  <si>
    <t>Kelley, Nancy</t>
  </si>
  <si>
    <t>Avila, Jody</t>
  </si>
  <si>
    <t>Dennis, Paul</t>
  </si>
  <si>
    <t>Leon, Emily</t>
  </si>
  <si>
    <t>Kemp, Holly</t>
  </si>
  <si>
    <t>Melton, Scott</t>
  </si>
  <si>
    <t>Mendoza, Bobby</t>
  </si>
  <si>
    <t>Solomon, Michael</t>
  </si>
  <si>
    <t>Pittman, Bacardi</t>
  </si>
  <si>
    <t>Owen, Robert</t>
  </si>
  <si>
    <t>Fields, Cathy</t>
  </si>
  <si>
    <t>Jordan, Mark</t>
  </si>
  <si>
    <t>Rice, Diane</t>
  </si>
  <si>
    <t>English, David</t>
  </si>
  <si>
    <t>Edwards, Phillip</t>
  </si>
  <si>
    <t>Weiss, Marisa</t>
  </si>
  <si>
    <t>McLaughlin, Edward</t>
  </si>
  <si>
    <t>Hubbard, Sandra</t>
  </si>
  <si>
    <t>Beard, Sandi</t>
  </si>
  <si>
    <t>Copeland, Roger</t>
  </si>
  <si>
    <t>Hughes, Kevin</t>
  </si>
  <si>
    <t>Casey, Ronald</t>
  </si>
  <si>
    <t>Weber, Larry</t>
  </si>
  <si>
    <t>Holt, Robert</t>
  </si>
  <si>
    <t>Flynn, Melissa</t>
  </si>
  <si>
    <t>Hancock, Allen</t>
  </si>
  <si>
    <t>Baxter, Teresa</t>
  </si>
  <si>
    <t>Bass, Justin</t>
  </si>
  <si>
    <t>Kirk, Chris</t>
  </si>
  <si>
    <t>Alvarado, Sonia</t>
  </si>
  <si>
    <t>Lane, Brandyn</t>
  </si>
  <si>
    <t>Carey, Andrea</t>
  </si>
  <si>
    <t>Green, Kim</t>
  </si>
  <si>
    <t>Richardson, Deborah</t>
  </si>
  <si>
    <t>Sandoval, James</t>
  </si>
  <si>
    <t>Deleon, Jaquelyn</t>
  </si>
  <si>
    <t>Kennedy, Kimberly</t>
  </si>
  <si>
    <t>Spears, Melanie</t>
  </si>
  <si>
    <t>Knight, Denise</t>
  </si>
  <si>
    <t>Wilkerson, Claudia</t>
  </si>
  <si>
    <t>Prince, Robert</t>
  </si>
  <si>
    <t>Tucker, James</t>
  </si>
  <si>
    <t>Thomas, Shannon</t>
  </si>
  <si>
    <t>Butler, Roy</t>
  </si>
  <si>
    <t>Sellers, William</t>
  </si>
  <si>
    <t>Salinas, Jon</t>
  </si>
  <si>
    <t>Barrett, John</t>
  </si>
  <si>
    <t>Kent, Angus</t>
  </si>
  <si>
    <t>Phelps, Gretchen</t>
  </si>
  <si>
    <t>Dyer, Carrie</t>
  </si>
  <si>
    <t>Drake, Kyle</t>
  </si>
  <si>
    <t>Wade, Kevin</t>
  </si>
  <si>
    <t>Vaughn, Harlon</t>
  </si>
  <si>
    <t>Lang, Dana</t>
  </si>
  <si>
    <t>Alvarez, Steven</t>
  </si>
  <si>
    <t>Harding, Erin</t>
  </si>
  <si>
    <t>Mullins, Angela</t>
  </si>
  <si>
    <t>Vance, Cheryl</t>
  </si>
  <si>
    <t>Cole, Elbert</t>
  </si>
  <si>
    <t>Swanson, Vicki</t>
  </si>
  <si>
    <t>Oliver, Francisco</t>
  </si>
  <si>
    <t>Ramsey, Nathaniel</t>
  </si>
  <si>
    <t>Powell, Juli</t>
  </si>
  <si>
    <t>Robbins, Suzanne</t>
  </si>
  <si>
    <t>Gill, Douglas</t>
  </si>
  <si>
    <t>Day, David</t>
  </si>
  <si>
    <t>Burke, Michael</t>
  </si>
  <si>
    <t>Schmidt, Michael</t>
  </si>
  <si>
    <t>Cline, Rebecca</t>
  </si>
  <si>
    <t>Valdez, Ann</t>
  </si>
  <si>
    <t>Grimes, Jeffrey</t>
  </si>
  <si>
    <t>Saunders, Corey</t>
  </si>
  <si>
    <t>Parker, Carl</t>
  </si>
  <si>
    <t>Miranda, Elena</t>
  </si>
  <si>
    <t>Nguyen, Dennis</t>
  </si>
  <si>
    <t>Byrd, Asa</t>
  </si>
  <si>
    <t>McConnell, Justin</t>
  </si>
  <si>
    <t>Hudson, Lorna</t>
  </si>
  <si>
    <t>Robertson, Nathan</t>
  </si>
  <si>
    <t>Schultz, Norman</t>
  </si>
  <si>
    <t>Brady, Traci</t>
  </si>
  <si>
    <t>Frazier, Chris</t>
  </si>
  <si>
    <t>McKinney, Christofer</t>
  </si>
  <si>
    <t>Adkins, Michael</t>
  </si>
  <si>
    <t>Watkins, Gary</t>
  </si>
  <si>
    <t>Cummings, Jose</t>
  </si>
  <si>
    <t>Morris, Richelle</t>
  </si>
  <si>
    <t>Wiley, Gustavo</t>
  </si>
  <si>
    <t>McDowell, Scott</t>
  </si>
  <si>
    <t>Burns, Fiona</t>
  </si>
  <si>
    <t>Summers, Harold</t>
  </si>
  <si>
    <t>Sawyer, Catherine</t>
  </si>
  <si>
    <t>Rodriguez, Scott</t>
  </si>
  <si>
    <t>Gonzalez, David</t>
  </si>
  <si>
    <t>Spencer, Boyd</t>
  </si>
  <si>
    <t>Wells, Carlos</t>
  </si>
  <si>
    <t>Ballard, Martin</t>
  </si>
  <si>
    <t>Mathis, Shari</t>
  </si>
  <si>
    <t>Gallagher, Johnson</t>
  </si>
  <si>
    <t>Joseph, Christopher</t>
  </si>
  <si>
    <t>Lowe, Michelle</t>
  </si>
  <si>
    <t>Hodge, Craig</t>
  </si>
  <si>
    <t>Kirby, Michael</t>
  </si>
  <si>
    <t>Herring, Joanna</t>
  </si>
  <si>
    <t>Welch, Michael</t>
  </si>
  <si>
    <t>Waters, Alfred</t>
  </si>
  <si>
    <t>Terry, Karin</t>
  </si>
  <si>
    <t>Dickerson, Lincoln</t>
  </si>
  <si>
    <t>Burton, Cam</t>
  </si>
  <si>
    <t>Ball, Kirk</t>
  </si>
  <si>
    <t>Kerr, Mihaela</t>
  </si>
  <si>
    <t>Cohen, Bruce</t>
  </si>
  <si>
    <t>Stokes, Jonathan</t>
  </si>
  <si>
    <t>Jones, John</t>
  </si>
  <si>
    <t>Frost, Adam</t>
  </si>
  <si>
    <t>Chapman, Jessica</t>
  </si>
  <si>
    <t>Ferguson, John</t>
  </si>
  <si>
    <t>Leblanc, Jenny</t>
  </si>
  <si>
    <t>McGee, Carol</t>
  </si>
  <si>
    <t>Patrick, Wendy</t>
  </si>
  <si>
    <t>Long, Gary</t>
  </si>
  <si>
    <t>Fleming, Irv</t>
  </si>
  <si>
    <t>Francis, Todd</t>
  </si>
  <si>
    <t>Moody, Matthew</t>
  </si>
  <si>
    <t>Reyes, Mary</t>
  </si>
  <si>
    <t>Bean, Deborah</t>
  </si>
  <si>
    <t>Schneider, Gay</t>
  </si>
  <si>
    <t>Sloan, Cindy</t>
  </si>
  <si>
    <t>Carson, Anthony</t>
  </si>
  <si>
    <t>Morrow, Richard</t>
  </si>
  <si>
    <t>Cunningham, Denise</t>
  </si>
  <si>
    <t>Vasquez, Michael</t>
  </si>
  <si>
    <t>Manufacturing Admin</t>
  </si>
  <si>
    <t>Webb, Jim</t>
  </si>
  <si>
    <t>Cooper, Lisa</t>
  </si>
  <si>
    <t>Coleman, Roque</t>
  </si>
  <si>
    <t>Shaw, Pat</t>
  </si>
  <si>
    <t>McBride, Grazyna</t>
  </si>
  <si>
    <t>Lawson, Erin</t>
  </si>
  <si>
    <t>Hamilton, Theo</t>
  </si>
  <si>
    <t>Operations</t>
  </si>
  <si>
    <t>Klein, Robert</t>
  </si>
  <si>
    <t>Cox, Stephanie</t>
  </si>
  <si>
    <t>Holmes, Tito</t>
  </si>
  <si>
    <t>Hurst, Thomas</t>
  </si>
  <si>
    <t>Cortez, Jack</t>
  </si>
  <si>
    <t>Bryan, Thomas</t>
  </si>
  <si>
    <t>Martinez, Kathleen</t>
  </si>
  <si>
    <t>Armstrong, David</t>
  </si>
  <si>
    <t>Soto, Christopher</t>
  </si>
  <si>
    <t>Kim, Deborah</t>
  </si>
  <si>
    <t>Anderson, Teason</t>
  </si>
  <si>
    <t>Nunez, Benning</t>
  </si>
  <si>
    <t>Kramer, Faye</t>
  </si>
  <si>
    <t>Holloway, Christopher</t>
  </si>
  <si>
    <t>House, Paul</t>
  </si>
  <si>
    <t>Gonzales, David</t>
  </si>
  <si>
    <t>Bradshaw, Sheryl</t>
  </si>
  <si>
    <t>Savage, John</t>
  </si>
  <si>
    <t>Curry, Hunyen</t>
  </si>
  <si>
    <t>Ramos, Jan</t>
  </si>
  <si>
    <t>Barker, Heidi</t>
  </si>
  <si>
    <t>Collier, Dean</t>
  </si>
  <si>
    <t>Moses, Mark</t>
  </si>
  <si>
    <t>Ward, Williams</t>
  </si>
  <si>
    <t>Willis, Ralph</t>
  </si>
  <si>
    <t>Richard, Karen</t>
  </si>
  <si>
    <t>Petersen, Timothy</t>
  </si>
  <si>
    <t>Pitts, Dana</t>
  </si>
  <si>
    <t>Cobb, Nicole</t>
  </si>
  <si>
    <t>Goodman, Kuyler</t>
  </si>
  <si>
    <t>Carter, Allan</t>
  </si>
  <si>
    <t>Jefferson, Elaine</t>
  </si>
  <si>
    <t>Nash, Mark</t>
  </si>
  <si>
    <t>Walls, Brian</t>
  </si>
  <si>
    <t>Weaver, Eric</t>
  </si>
  <si>
    <t>Harper, Cynthia</t>
  </si>
  <si>
    <t>Perkins, Donald</t>
  </si>
  <si>
    <t>Davidson, Jaime</t>
  </si>
  <si>
    <t>Rogers, Colleen</t>
  </si>
  <si>
    <t>Figueroa, Leonard</t>
  </si>
  <si>
    <t>Bowen, Kes</t>
  </si>
  <si>
    <t>Reeves, Greg</t>
  </si>
  <si>
    <t>Mann, Lowell</t>
  </si>
  <si>
    <t>Jimenez, Dominic</t>
  </si>
  <si>
    <t>Walsh, Matthew</t>
  </si>
  <si>
    <t>Callahan, Marilyn</t>
  </si>
  <si>
    <t>Larsen, Lara</t>
  </si>
  <si>
    <t>Pacheco, Therese</t>
  </si>
  <si>
    <t>Bridges, Jeff</t>
  </si>
  <si>
    <t>Poole, Tracy</t>
  </si>
  <si>
    <t>Harvey, Michael</t>
  </si>
  <si>
    <t>Peptide Chemistry</t>
  </si>
  <si>
    <t>Johnson, Mary Jo</t>
  </si>
  <si>
    <t>Ray, ReAnnon</t>
  </si>
  <si>
    <t>Stevens, Andrew</t>
  </si>
  <si>
    <t>Parks, Christopher</t>
  </si>
  <si>
    <t>Morse, Michael</t>
  </si>
  <si>
    <t>Maldonado, Robert</t>
  </si>
  <si>
    <t>Tyler, Javier</t>
  </si>
  <si>
    <t>Wilson, Jessica</t>
  </si>
  <si>
    <t>Wilcox, Robert</t>
  </si>
  <si>
    <t>Dixon, Richard</t>
  </si>
  <si>
    <t>Moss, Chan</t>
  </si>
  <si>
    <t>Allison, Timothy</t>
  </si>
  <si>
    <t>Huffman, Ignacio</t>
  </si>
  <si>
    <t>Singleton, David</t>
  </si>
  <si>
    <t>Velez, Letitia</t>
  </si>
  <si>
    <t>Grant, Leonard</t>
  </si>
  <si>
    <t>Ingram, Matt</t>
  </si>
  <si>
    <t>Hardy, Svetlana</t>
  </si>
  <si>
    <t>Neal, Sally</t>
  </si>
  <si>
    <t>Tate, Zachary</t>
  </si>
  <si>
    <t>Gibbs, Debra</t>
  </si>
  <si>
    <t>Pharmacokinetics</t>
  </si>
  <si>
    <t>Gilbert, Shannon</t>
  </si>
  <si>
    <t>Conner, Mark</t>
  </si>
  <si>
    <t>Sharp, Janine</t>
  </si>
  <si>
    <t>Chase, Troy</t>
  </si>
  <si>
    <t>Process Development</t>
  </si>
  <si>
    <t>Logan, Karen</t>
  </si>
  <si>
    <t>Lambert, Jody</t>
  </si>
  <si>
    <t>Hansen, Andrew</t>
  </si>
  <si>
    <t>Decker, Amy</t>
  </si>
  <si>
    <t>Duncan, George</t>
  </si>
  <si>
    <t>Lamb, John</t>
  </si>
  <si>
    <t>Patton, Corey</t>
  </si>
  <si>
    <t>Jennings, Gary</t>
  </si>
  <si>
    <t>Wall, John</t>
  </si>
  <si>
    <t>Hayes, Edward</t>
  </si>
  <si>
    <t>Bush, Rena</t>
  </si>
  <si>
    <t>Evans, Rolin</t>
  </si>
  <si>
    <t>McLean, Richard</t>
  </si>
  <si>
    <t>Randolph, Kristin</t>
  </si>
  <si>
    <t>Wright, Brad</t>
  </si>
  <si>
    <t>Bartlett, Julia</t>
  </si>
  <si>
    <t>Hill, Robin</t>
  </si>
  <si>
    <t>Golden, Christine</t>
  </si>
  <si>
    <t>Calhoun, Dac Vinh</t>
  </si>
  <si>
    <t>Adams, David</t>
  </si>
  <si>
    <t>Palmer, Terry</t>
  </si>
  <si>
    <t>Mason, Suzanne</t>
  </si>
  <si>
    <t>Ruiz, Randall</t>
  </si>
  <si>
    <t>Underwood, Todd</t>
  </si>
  <si>
    <t>Ford, Matt</t>
  </si>
  <si>
    <t>Tran, Chad</t>
  </si>
  <si>
    <t>Todd, Steven</t>
  </si>
  <si>
    <t>Sheppard, Curtis</t>
  </si>
  <si>
    <t>Browning, Kathleen</t>
  </si>
  <si>
    <t>Murray, Rebecca</t>
  </si>
  <si>
    <t>Hodges, Lisa</t>
  </si>
  <si>
    <t>Dorsey, Matthew</t>
  </si>
  <si>
    <t>Espinoza, Derrell</t>
  </si>
  <si>
    <t>Simmons, Robert</t>
  </si>
  <si>
    <t>Garrett, Christopher</t>
  </si>
  <si>
    <t>Davis, Tonya</t>
  </si>
  <si>
    <t>Shaffer, Nobuko</t>
  </si>
  <si>
    <t>Greer, Brian</t>
  </si>
  <si>
    <t>Rivers, Douglas</t>
  </si>
  <si>
    <t>McGuire, Rebecca</t>
  </si>
  <si>
    <t>James, Lynn</t>
  </si>
  <si>
    <t>Wheeler, Meegan</t>
  </si>
  <si>
    <t>Dominguez, Duane</t>
  </si>
  <si>
    <t>Keller, Jason</t>
  </si>
  <si>
    <t>Professional Training Group</t>
  </si>
  <si>
    <t>Luna, Rodney</t>
  </si>
  <si>
    <t>May, Steve</t>
  </si>
  <si>
    <t>Graves, Michael</t>
  </si>
  <si>
    <t>Camacho, Stephanie</t>
  </si>
  <si>
    <t>Gilmore, Terry</t>
  </si>
  <si>
    <t>Medina, Warren</t>
  </si>
  <si>
    <t>Blair, Sperry</t>
  </si>
  <si>
    <t>Gaines, Sheela</t>
  </si>
  <si>
    <t>Sanders, Troy</t>
  </si>
  <si>
    <t>Beck, Craig</t>
  </si>
  <si>
    <t>Barnett, Brenda</t>
  </si>
  <si>
    <t>Caldwell, Pete</t>
  </si>
  <si>
    <t>Hernandez, Glenn</t>
  </si>
  <si>
    <t>Beasley, Timothy</t>
  </si>
  <si>
    <t>Black, Cliff</t>
  </si>
  <si>
    <t>Bell, David</t>
  </si>
  <si>
    <t>Project &amp; Contract Services</t>
  </si>
  <si>
    <t>Lindsey, Deborah</t>
  </si>
  <si>
    <t>Horton, Cleatis</t>
  </si>
  <si>
    <t>McCormick, Hsi</t>
  </si>
  <si>
    <t>Sims, Don</t>
  </si>
  <si>
    <t>Hicks, Monica</t>
  </si>
  <si>
    <t>Moore, Robert</t>
  </si>
  <si>
    <t>Yates, Doug</t>
  </si>
  <si>
    <t>Turner, Ray</t>
  </si>
  <si>
    <t>Mathews, Marcia</t>
  </si>
  <si>
    <t>Simon, Sheila</t>
  </si>
  <si>
    <t>Obrien, Madelyn</t>
  </si>
  <si>
    <t>Chambers, Richard</t>
  </si>
  <si>
    <t>Colon, Donnie</t>
  </si>
  <si>
    <t>Freeman, Dennis</t>
  </si>
  <si>
    <t>Burnett, Kevin</t>
  </si>
  <si>
    <t>Pena, Erik</t>
  </si>
  <si>
    <t>Conley, Mark</t>
  </si>
  <si>
    <t>Giles, Kathleen</t>
  </si>
  <si>
    <t>Blevins, Carey</t>
  </si>
  <si>
    <t>Heath, Deborah</t>
  </si>
  <si>
    <t>Thornton, Charles</t>
  </si>
  <si>
    <t>Stewart, Elizabeth</t>
  </si>
  <si>
    <t>Preston, Chris</t>
  </si>
  <si>
    <t>Gardner, Anthony</t>
  </si>
  <si>
    <t>Hoffman, Brian D</t>
  </si>
  <si>
    <t>Leonard, Paul</t>
  </si>
  <si>
    <t>Finley, James</t>
  </si>
  <si>
    <t>Pace, Joseph</t>
  </si>
  <si>
    <t>Patel, Donald</t>
  </si>
  <si>
    <t>Dunn, Matthew</t>
  </si>
  <si>
    <t>Dodson, David</t>
  </si>
  <si>
    <t>Webster, David</t>
  </si>
  <si>
    <t>Nicholson, Lee</t>
  </si>
  <si>
    <t>Velasquez, Clint</t>
  </si>
  <si>
    <t>Hatfield, Carl</t>
  </si>
  <si>
    <t>Walton, Benjamin</t>
  </si>
  <si>
    <t>Peters, Robert</t>
  </si>
  <si>
    <t>Cross, Marc</t>
  </si>
  <si>
    <t>Pearson, Cassy</t>
  </si>
  <si>
    <t>Burgess, Cherie</t>
  </si>
  <si>
    <t>Villarreal, Stephen</t>
  </si>
  <si>
    <t>Hampton, Catherine</t>
  </si>
  <si>
    <t>Christian, Melissa</t>
  </si>
  <si>
    <t>Meyers, David</t>
  </si>
  <si>
    <t>Shannon, Kevin</t>
  </si>
  <si>
    <t>Rowe, Ken</t>
  </si>
  <si>
    <t>Leach, Jingwen</t>
  </si>
  <si>
    <t>Weeks, Troy</t>
  </si>
  <si>
    <t>Pratt, Erik</t>
  </si>
  <si>
    <t>Santiago, Michael</t>
  </si>
  <si>
    <t>Parrish, Debra</t>
  </si>
  <si>
    <t>Washington, Phillip</t>
  </si>
  <si>
    <t>McCullough, Scott</t>
  </si>
  <si>
    <t>Warren, Jean</t>
  </si>
  <si>
    <t>Craig, Alan</t>
  </si>
  <si>
    <t>Flores, Angela</t>
  </si>
  <si>
    <t>Clark, William</t>
  </si>
  <si>
    <t>Wyatt, Kelly</t>
  </si>
  <si>
    <t>Ellison, Melyssa</t>
  </si>
  <si>
    <t>Bennett, Chris</t>
  </si>
  <si>
    <t>Delgado, Dale</t>
  </si>
  <si>
    <t>Brock, Ensley</t>
  </si>
  <si>
    <t>Harrell, Cristin</t>
  </si>
  <si>
    <t>Houston, Mark</t>
  </si>
  <si>
    <t>Maxwell, Jill</t>
  </si>
  <si>
    <t>Moreno, Christopher</t>
  </si>
  <si>
    <t>Acosta, Robert</t>
  </si>
  <si>
    <t>Ramirez, Keith</t>
  </si>
  <si>
    <t>Cannon, Jenny</t>
  </si>
  <si>
    <t>Rodgers, Daniel</t>
  </si>
  <si>
    <t>Schwartz, Joseph</t>
  </si>
  <si>
    <t>Guerra, Karen</t>
  </si>
  <si>
    <t>Griffin, Debbi</t>
  </si>
  <si>
    <t>Boyer, John</t>
  </si>
  <si>
    <t>Brown, Donald</t>
  </si>
  <si>
    <t>Solis, Daniel</t>
  </si>
  <si>
    <t>Allen, Thomas</t>
  </si>
  <si>
    <t>Sutton, Matthew</t>
  </si>
  <si>
    <t>Garza, Anthony</t>
  </si>
  <si>
    <t>Lester, Sherri</t>
  </si>
  <si>
    <t>Barron, Michael</t>
  </si>
  <si>
    <t>Hickman, John</t>
  </si>
  <si>
    <t>Rose, Mark</t>
  </si>
  <si>
    <t>Hunter, Lisa</t>
  </si>
  <si>
    <t>Sanchez, Greg</t>
  </si>
  <si>
    <t>Hammond, Robert</t>
  </si>
  <si>
    <t>Pugh, Lawrence</t>
  </si>
  <si>
    <t>Mendez, Max</t>
  </si>
  <si>
    <t>Quality Assurance</t>
  </si>
  <si>
    <t>Hood, Renee</t>
  </si>
  <si>
    <t>Small, Athanasios</t>
  </si>
  <si>
    <t>Serrano, Al</t>
  </si>
  <si>
    <t>Carpenter, Ronald</t>
  </si>
  <si>
    <t>Gross, Davin</t>
  </si>
  <si>
    <t>Smith, Koleen</t>
  </si>
  <si>
    <t>Keith, Thomas</t>
  </si>
  <si>
    <t>Cain, Lon</t>
  </si>
  <si>
    <t>Henderson, Anthony</t>
  </si>
  <si>
    <t>Rojas, Charles</t>
  </si>
  <si>
    <t>Watson, Christian</t>
  </si>
  <si>
    <t>Douglas, Kenneth</t>
  </si>
  <si>
    <t>Williamson, Sumedha</t>
  </si>
  <si>
    <t>Myers, Marc</t>
  </si>
  <si>
    <t>Oneal, William</t>
  </si>
  <si>
    <t>Miller, Jessica</t>
  </si>
  <si>
    <t>Zimmerman, Julian</t>
  </si>
  <si>
    <t>Campbell, Michael</t>
  </si>
  <si>
    <t>Hanson, Dennis</t>
  </si>
  <si>
    <t>Love, Danny</t>
  </si>
  <si>
    <t>Oconnor, Kent</t>
  </si>
  <si>
    <t>Ashley, Michael</t>
  </si>
  <si>
    <t>Christensen, Jill</t>
  </si>
  <si>
    <t>Stone, Brian</t>
  </si>
  <si>
    <t>Fernandez, Marie</t>
  </si>
  <si>
    <t>McKenzie, Michelle</t>
  </si>
  <si>
    <t>Fischer, David</t>
  </si>
  <si>
    <t>Fitzgerald, George</t>
  </si>
  <si>
    <t>Shepherd, Annie</t>
  </si>
  <si>
    <t>Trujillo, Shawn</t>
  </si>
  <si>
    <t>Best, Lara</t>
  </si>
  <si>
    <t>Gregory, Jon</t>
  </si>
  <si>
    <t>McKee, Michelle</t>
  </si>
  <si>
    <t>Mitchell, Shannon</t>
  </si>
  <si>
    <t>Nelson, Shira</t>
  </si>
  <si>
    <t>Diaz, David</t>
  </si>
  <si>
    <t>Shelton, Donna</t>
  </si>
  <si>
    <t>Harrison, Jonathan</t>
  </si>
  <si>
    <t>Castillo, Sheri</t>
  </si>
  <si>
    <t>Patterson, Robert</t>
  </si>
  <si>
    <t>Thompson, John</t>
  </si>
  <si>
    <t>McIntosh, Jeremy</t>
  </si>
  <si>
    <t>Higgins, Angela</t>
  </si>
  <si>
    <t>Cook, Mark</t>
  </si>
  <si>
    <t>Martin, Terry</t>
  </si>
  <si>
    <t>Pope, Duane</t>
  </si>
  <si>
    <t>Malone, Daniel</t>
  </si>
  <si>
    <t>Larson, David</t>
  </si>
  <si>
    <t>Mercado, David</t>
  </si>
  <si>
    <t>Woodward, Timothy</t>
  </si>
  <si>
    <t>Rich, Brent</t>
  </si>
  <si>
    <t>Durham, Troy</t>
  </si>
  <si>
    <t>Livingston, Lynette</t>
  </si>
  <si>
    <t>Woodard, Charles</t>
  </si>
  <si>
    <t>Reid, Elizabeth</t>
  </si>
  <si>
    <t>Manning, John</t>
  </si>
  <si>
    <t>Bowers, Tammy</t>
  </si>
  <si>
    <t>Whitehead, Carolyn</t>
  </si>
  <si>
    <t>Frank, William</t>
  </si>
  <si>
    <t>Davenport, Troy</t>
  </si>
  <si>
    <t>Olson, Melanie</t>
  </si>
  <si>
    <t>Clay, William</t>
  </si>
  <si>
    <t>Eaton, Cris</t>
  </si>
  <si>
    <t>Romero, Randy</t>
  </si>
  <si>
    <t>Page, Lisa</t>
  </si>
  <si>
    <t>Graham, David</t>
  </si>
  <si>
    <t>Watts, Curtis</t>
  </si>
  <si>
    <t>Lucas, John</t>
  </si>
  <si>
    <t>Herrera, Shawn</t>
  </si>
  <si>
    <t>Strong, Lisa</t>
  </si>
  <si>
    <t>Marsh, Cynthia</t>
  </si>
  <si>
    <t>Guzman, Don</t>
  </si>
  <si>
    <t>Estrada, Joan</t>
  </si>
  <si>
    <t>Quality Control</t>
  </si>
  <si>
    <t>Cruz, Janene</t>
  </si>
  <si>
    <t>Woods, Marcus</t>
  </si>
  <si>
    <t>Norton, Bruce</t>
  </si>
  <si>
    <t>Hines, Herb</t>
  </si>
  <si>
    <t>Marshall, Anita</t>
  </si>
  <si>
    <t>Bowman, Michael</t>
  </si>
  <si>
    <t>Banks, Ryan</t>
  </si>
  <si>
    <t>Lowery, Charles</t>
  </si>
  <si>
    <t>Erickson, Ricky</t>
  </si>
  <si>
    <t>Padilla, Christopher</t>
  </si>
  <si>
    <t>Ayala, Polly</t>
  </si>
  <si>
    <t>York, Steven</t>
  </si>
  <si>
    <t>Little, Steve</t>
  </si>
  <si>
    <t>Gates, Anne</t>
  </si>
  <si>
    <t>Blackburn, Kathryn</t>
  </si>
  <si>
    <t>Howell, Douglas</t>
  </si>
  <si>
    <t>Paul, Michael</t>
  </si>
  <si>
    <t>Knox, Lori</t>
  </si>
  <si>
    <t>Hardin, Gregory</t>
  </si>
  <si>
    <t>Silva, Stephen</t>
  </si>
  <si>
    <t>Robinson, John</t>
  </si>
  <si>
    <t>Stanley, Eric</t>
  </si>
  <si>
    <t>Walters, Ann</t>
  </si>
  <si>
    <t>Hartman, Michael</t>
  </si>
  <si>
    <t>Steele, Gerald</t>
  </si>
  <si>
    <t>Stephenson, Matthew</t>
  </si>
  <si>
    <t>Benson, Troy</t>
  </si>
  <si>
    <t>Curtis, Patrick</t>
  </si>
  <si>
    <t>Dean, Gayla</t>
  </si>
  <si>
    <t>Holland, Donald</t>
  </si>
  <si>
    <t>Everett, Dan</t>
  </si>
  <si>
    <t>Barr, Jennifer</t>
  </si>
  <si>
    <t>Blackwell, Brandon</t>
  </si>
  <si>
    <t>Rivera, Timothy</t>
  </si>
  <si>
    <t>Branch, Brady</t>
  </si>
  <si>
    <t>Shields, Robert</t>
  </si>
  <si>
    <t>Andrews, Diane</t>
  </si>
  <si>
    <t>Aguilar, Kevin</t>
  </si>
  <si>
    <t>Wise, Ted</t>
  </si>
  <si>
    <t>Marquez, Thomas</t>
  </si>
  <si>
    <t>Roth, Tony</t>
  </si>
  <si>
    <t>Wagner, Lynne</t>
  </si>
  <si>
    <t>Griffith, Michelle</t>
  </si>
  <si>
    <t>Newman, Aria</t>
  </si>
  <si>
    <t>Blake, Thomas</t>
  </si>
  <si>
    <t>Lara, Mark</t>
  </si>
  <si>
    <t>Meyer, Charles</t>
  </si>
  <si>
    <t>Murphy, Jeff</t>
  </si>
  <si>
    <t>Hutchinson, Robin</t>
  </si>
  <si>
    <t>Chen, Jaime</t>
  </si>
  <si>
    <t>Ortega, Jeffrey</t>
  </si>
  <si>
    <t>Wong, Dennis</t>
  </si>
  <si>
    <t>Daniels, Janet</t>
  </si>
  <si>
    <t>Kelly, Icelita</t>
  </si>
  <si>
    <t>Morales, Linda</t>
  </si>
  <si>
    <t>Parsons, Phillip</t>
  </si>
  <si>
    <t>Hess, Brian</t>
  </si>
  <si>
    <t>Peterson, Shaun</t>
  </si>
  <si>
    <t>Herman, Henrietta</t>
  </si>
  <si>
    <t>McCall, Keith</t>
  </si>
  <si>
    <t>Brewer, Khurrum</t>
  </si>
  <si>
    <t>Massey, Mark</t>
  </si>
  <si>
    <t>Daniel, Robert</t>
  </si>
  <si>
    <t>Glass, John</t>
  </si>
  <si>
    <t>Marks, LaReina</t>
  </si>
  <si>
    <t>Bruce, Kevin</t>
  </si>
  <si>
    <t>Pennington, Gary</t>
  </si>
  <si>
    <t>Winters, Shaun</t>
  </si>
  <si>
    <t>Brooks, Richard</t>
  </si>
  <si>
    <t>Mosley, Michael</t>
  </si>
  <si>
    <t>Hensley, William</t>
  </si>
  <si>
    <t>Hale, Deon</t>
  </si>
  <si>
    <t>Middleton, Jen</t>
  </si>
  <si>
    <t>Santos, Garret</t>
  </si>
  <si>
    <t>Moran, Carol</t>
  </si>
  <si>
    <t>Clarke, Dennis</t>
  </si>
  <si>
    <t>Jensen, Kristina</t>
  </si>
  <si>
    <t>Lynch, Scott</t>
  </si>
  <si>
    <t>Quinn, Cinnamon</t>
  </si>
  <si>
    <t>Combs, Rick</t>
  </si>
  <si>
    <t>Hopkins, Lisa</t>
  </si>
  <si>
    <t>Simpson, Jimmy</t>
  </si>
  <si>
    <t>Rhodes, Brenda</t>
  </si>
  <si>
    <t>Baldwin, Ray</t>
  </si>
  <si>
    <t>Haynes, Ernest</t>
  </si>
  <si>
    <t>Rios, Fredrick</t>
  </si>
  <si>
    <t>Torres, Bruce</t>
  </si>
  <si>
    <t>Reed, Larry</t>
  </si>
  <si>
    <t>Roberts, Jackie</t>
  </si>
  <si>
    <t>Buchanan, Dennis</t>
  </si>
  <si>
    <t>Booth, Raquel</t>
  </si>
  <si>
    <t>Bryant, Douglas</t>
  </si>
  <si>
    <t>Berry, Jacklyn</t>
  </si>
  <si>
    <t>Fowler, John</t>
  </si>
  <si>
    <t>Research Center</t>
  </si>
  <si>
    <t>Johns, Chad</t>
  </si>
  <si>
    <t>Rodriquez, Denise</t>
  </si>
  <si>
    <t>Sweeney, Barbara</t>
  </si>
  <si>
    <t>Warner, Stephen</t>
  </si>
  <si>
    <t>Arnold, Cole</t>
  </si>
  <si>
    <t>Research/Development</t>
  </si>
  <si>
    <t>Sherman, Karin</t>
  </si>
  <si>
    <t>Garcia, Karen</t>
  </si>
  <si>
    <t>Campos, Richard</t>
  </si>
  <si>
    <t>Owens, Dwight</t>
  </si>
  <si>
    <t>Guerrero, Laura</t>
  </si>
  <si>
    <t>2014 Budget Projections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</si>
</sst>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  <numFmt numFmtId="167" formatCode="0.0%;[Red]\-0.0%"/>
    <numFmt numFmtId="168" formatCode="_(&quot;$&quot;* #,##0_);_(&quot;$&quot;* \(#,##0\);_(&quot;$&quot;* &quot;-&quot;??_);_(@_)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6"/>
      <name val="Calibri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color indexed="12"/>
      <name val="Calibri"/>
      <family val="2"/>
    </font>
    <font>
      <sz val="10"/>
      <color theme="0"/>
      <name val="Calibri"/>
      <family val="2"/>
    </font>
    <font>
      <b/>
      <sz val="10"/>
      <color theme="0"/>
      <name val="Calibri"/>
      <family val="2"/>
    </font>
    <font>
      <b/>
      <sz val="10"/>
      <color indexed="17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/>
      <bottom style="double">
        <color indexed="64"/>
      </bottom>
      <diagonal/>
    </border>
  </borders>
  <cellStyleXfs count="14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2" borderId="1"/>
    <xf numFmtId="0" fontId="2" fillId="0" borderId="0"/>
    <xf numFmtId="9" fontId="2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17" fillId="0" borderId="0"/>
  </cellStyleXfs>
  <cellXfs count="82">
    <xf numFmtId="0" fontId="0" fillId="0" borderId="0" xfId="0"/>
    <xf numFmtId="0" fontId="6" fillId="0" borderId="0" xfId="9" applyNumberFormat="1" applyFont="1" applyFill="1" applyBorder="1" applyAlignment="1">
      <alignment horizontal="left"/>
    </xf>
    <xf numFmtId="44" fontId="5" fillId="0" borderId="0" xfId="7" applyFont="1" applyFill="1" applyBorder="1"/>
    <xf numFmtId="43" fontId="5" fillId="0" borderId="0" xfId="6" applyFont="1" applyFill="1" applyBorder="1"/>
    <xf numFmtId="166" fontId="5" fillId="0" borderId="0" xfId="10" applyNumberFormat="1" applyFont="1" applyFill="1"/>
    <xf numFmtId="164" fontId="5" fillId="0" borderId="0" xfId="6" applyNumberFormat="1" applyFont="1" applyFill="1"/>
    <xf numFmtId="0" fontId="5" fillId="0" borderId="0" xfId="9" applyFont="1"/>
    <xf numFmtId="0" fontId="4" fillId="0" borderId="0" xfId="9" applyFont="1"/>
    <xf numFmtId="0" fontId="4" fillId="0" borderId="0" xfId="9" applyFont="1" applyFill="1" applyBorder="1" applyAlignment="1">
      <alignment horizontal="right"/>
    </xf>
    <xf numFmtId="0" fontId="5" fillId="0" borderId="0" xfId="9" applyFont="1" applyFill="1" applyBorder="1"/>
    <xf numFmtId="0" fontId="5" fillId="0" borderId="0" xfId="4" applyFont="1" applyFill="1" applyBorder="1"/>
    <xf numFmtId="44" fontId="4" fillId="0" borderId="0" xfId="7" applyFont="1" applyFill="1" applyBorder="1" applyAlignment="1">
      <alignment horizontal="right"/>
    </xf>
    <xf numFmtId="0" fontId="4" fillId="0" borderId="0" xfId="2" applyFont="1" applyFill="1" applyBorder="1"/>
    <xf numFmtId="0" fontId="9" fillId="0" borderId="0" xfId="7" applyNumberFormat="1" applyFont="1" applyFill="1" applyBorder="1" applyAlignment="1">
      <alignment horizontal="left"/>
    </xf>
    <xf numFmtId="44" fontId="4" fillId="0" borderId="3" xfId="7" applyFont="1" applyFill="1" applyBorder="1" applyAlignment="1">
      <alignment horizontal="right"/>
    </xf>
    <xf numFmtId="0" fontId="5" fillId="5" borderId="4" xfId="4" applyFont="1" applyFill="1" applyBorder="1" applyAlignment="1">
      <alignment horizontal="right"/>
    </xf>
    <xf numFmtId="0" fontId="4" fillId="3" borderId="3" xfId="2" applyFont="1" applyFill="1" applyBorder="1" applyAlignment="1">
      <alignment horizontal="right"/>
    </xf>
    <xf numFmtId="166" fontId="10" fillId="0" borderId="0" xfId="9" applyNumberFormat="1" applyFont="1" applyFill="1" applyBorder="1"/>
    <xf numFmtId="0" fontId="10" fillId="0" borderId="5" xfId="4" applyFont="1" applyFill="1" applyBorder="1" applyAlignment="1"/>
    <xf numFmtId="166" fontId="10" fillId="0" borderId="0" xfId="7" applyNumberFormat="1" applyFont="1" applyFill="1" applyBorder="1" applyAlignment="1"/>
    <xf numFmtId="0" fontId="11" fillId="0" borderId="2" xfId="2" applyFont="1" applyFill="1" applyBorder="1"/>
    <xf numFmtId="0" fontId="4" fillId="0" borderId="0" xfId="7" applyNumberFormat="1" applyFont="1" applyFill="1" applyBorder="1" applyAlignment="1">
      <alignment horizontal="left" indent="3"/>
    </xf>
    <xf numFmtId="168" fontId="5" fillId="0" borderId="0" xfId="7" applyNumberFormat="1" applyFont="1" applyFill="1" applyBorder="1" applyAlignment="1"/>
    <xf numFmtId="168" fontId="5" fillId="5" borderId="2" xfId="4" applyNumberFormat="1" applyFont="1" applyFill="1" applyBorder="1" applyAlignment="1"/>
    <xf numFmtId="168" fontId="4" fillId="4" borderId="2" xfId="2" applyNumberFormat="1" applyFont="1" applyFill="1" applyBorder="1" applyAlignment="1"/>
    <xf numFmtId="165" fontId="5" fillId="0" borderId="0" xfId="6" applyNumberFormat="1" applyFont="1" applyFill="1" applyBorder="1" applyAlignment="1"/>
    <xf numFmtId="165" fontId="5" fillId="5" borderId="6" xfId="4" applyNumberFormat="1" applyFont="1" applyFill="1" applyBorder="1" applyAlignment="1"/>
    <xf numFmtId="165" fontId="4" fillId="4" borderId="6" xfId="2" applyNumberFormat="1" applyFont="1" applyFill="1" applyBorder="1" applyAlignment="1"/>
    <xf numFmtId="0" fontId="5" fillId="0" borderId="0" xfId="5" applyNumberFormat="1" applyFont="1" applyFill="1" applyBorder="1" applyAlignment="1">
      <alignment horizontal="left" indent="1"/>
    </xf>
    <xf numFmtId="165" fontId="5" fillId="0" borderId="7" xfId="5" applyNumberFormat="1" applyFont="1" applyFill="1" applyBorder="1" applyAlignment="1"/>
    <xf numFmtId="165" fontId="5" fillId="5" borderId="4" xfId="4" applyNumberFormat="1" applyFont="1" applyFill="1" applyBorder="1" applyAlignment="1"/>
    <xf numFmtId="165" fontId="4" fillId="4" borderId="8" xfId="2" applyNumberFormat="1" applyFont="1" applyFill="1" applyBorder="1" applyAlignment="1"/>
    <xf numFmtId="0" fontId="5" fillId="0" borderId="0" xfId="9" applyNumberFormat="1" applyFont="1" applyFill="1" applyBorder="1" applyAlignment="1">
      <alignment horizontal="left" indent="1"/>
    </xf>
    <xf numFmtId="165" fontId="5" fillId="0" borderId="0" xfId="9" applyNumberFormat="1" applyFont="1" applyFill="1" applyBorder="1" applyAlignment="1"/>
    <xf numFmtId="165" fontId="5" fillId="0" borderId="9" xfId="4" applyNumberFormat="1" applyFont="1" applyFill="1" applyBorder="1" applyAlignment="1"/>
    <xf numFmtId="165" fontId="4" fillId="0" borderId="10" xfId="2" applyNumberFormat="1" applyFont="1" applyFill="1" applyBorder="1" applyAlignment="1"/>
    <xf numFmtId="168" fontId="5" fillId="0" borderId="2" xfId="4" applyNumberFormat="1" applyFont="1" applyFill="1" applyBorder="1" applyAlignment="1"/>
    <xf numFmtId="168" fontId="4" fillId="0" borderId="2" xfId="2" applyNumberFormat="1" applyFont="1" applyFill="1" applyBorder="1" applyAlignment="1"/>
    <xf numFmtId="165" fontId="5" fillId="5" borderId="2" xfId="4" applyNumberFormat="1" applyFont="1" applyFill="1" applyBorder="1" applyAlignment="1"/>
    <xf numFmtId="165" fontId="4" fillId="4" borderId="2" xfId="2" applyNumberFormat="1" applyFont="1" applyFill="1" applyBorder="1" applyAlignment="1"/>
    <xf numFmtId="165" fontId="5" fillId="0" borderId="0" xfId="6" applyNumberFormat="1" applyFont="1" applyFill="1" applyBorder="1"/>
    <xf numFmtId="0" fontId="5" fillId="0" borderId="0" xfId="3" applyNumberFormat="1" applyFont="1" applyFill="1" applyBorder="1" applyAlignment="1">
      <alignment horizontal="left" indent="1"/>
    </xf>
    <xf numFmtId="165" fontId="5" fillId="0" borderId="11" xfId="3" applyNumberFormat="1" applyFont="1" applyFill="1" applyBorder="1" applyAlignment="1"/>
    <xf numFmtId="165" fontId="5" fillId="5" borderId="12" xfId="3" applyNumberFormat="1" applyFont="1" applyFill="1" applyBorder="1" applyAlignment="1"/>
    <xf numFmtId="165" fontId="4" fillId="4" borderId="12" xfId="2" applyNumberFormat="1" applyFont="1" applyFill="1" applyBorder="1" applyAlignment="1"/>
    <xf numFmtId="0" fontId="4" fillId="0" borderId="0" xfId="9" applyNumberFormat="1" applyFont="1"/>
    <xf numFmtId="168" fontId="5" fillId="0" borderId="5" xfId="4" applyNumberFormat="1" applyFont="1" applyFill="1" applyBorder="1" applyAlignment="1"/>
    <xf numFmtId="168" fontId="4" fillId="0" borderId="5" xfId="2" applyNumberFormat="1" applyFont="1" applyFill="1" applyBorder="1" applyAlignment="1"/>
    <xf numFmtId="168" fontId="5" fillId="0" borderId="0" xfId="7" applyNumberFormat="1" applyFont="1" applyFill="1" applyBorder="1"/>
    <xf numFmtId="165" fontId="5" fillId="5" borderId="13" xfId="3" applyNumberFormat="1" applyFont="1" applyFill="1" applyBorder="1" applyAlignment="1"/>
    <xf numFmtId="165" fontId="4" fillId="4" borderId="13" xfId="2" applyNumberFormat="1" applyFont="1" applyFill="1" applyBorder="1" applyAlignment="1"/>
    <xf numFmtId="0" fontId="12" fillId="0" borderId="0" xfId="7" applyNumberFormat="1" applyFont="1" applyFill="1" applyBorder="1" applyAlignment="1">
      <alignment horizontal="left"/>
    </xf>
    <xf numFmtId="168" fontId="5" fillId="0" borderId="9" xfId="4" applyNumberFormat="1" applyFont="1" applyFill="1" applyBorder="1" applyAlignment="1"/>
    <xf numFmtId="168" fontId="4" fillId="0" borderId="9" xfId="2" applyNumberFormat="1" applyFont="1" applyFill="1" applyBorder="1" applyAlignment="1"/>
    <xf numFmtId="0" fontId="4" fillId="0" borderId="0" xfId="1" applyNumberFormat="1" applyFont="1" applyFill="1" applyBorder="1" applyAlignment="1">
      <alignment horizontal="left" indent="1"/>
    </xf>
    <xf numFmtId="168" fontId="4" fillId="0" borderId="2" xfId="1" applyNumberFormat="1" applyFont="1" applyFill="1" applyBorder="1" applyAlignment="1"/>
    <xf numFmtId="168" fontId="4" fillId="5" borderId="2" xfId="1" applyNumberFormat="1" applyFont="1" applyFill="1" applyBorder="1" applyAlignment="1"/>
    <xf numFmtId="168" fontId="4" fillId="4" borderId="2" xfId="1" applyNumberFormat="1" applyFont="1" applyFill="1" applyBorder="1" applyAlignment="1"/>
    <xf numFmtId="0" fontId="5" fillId="0" borderId="0" xfId="9" applyFont="1" applyFill="1"/>
    <xf numFmtId="0" fontId="5" fillId="0" borderId="0" xfId="9" applyFont="1" applyBorder="1"/>
    <xf numFmtId="0" fontId="4" fillId="0" borderId="0" xfId="9" applyFont="1" applyBorder="1"/>
    <xf numFmtId="40" fontId="5" fillId="0" borderId="0" xfId="9" applyNumberFormat="1" applyFont="1" applyFill="1" applyBorder="1"/>
    <xf numFmtId="167" fontId="5" fillId="0" borderId="0" xfId="9" applyNumberFormat="1" applyFont="1" applyFill="1"/>
    <xf numFmtId="0" fontId="4" fillId="0" borderId="0" xfId="9" applyFont="1" applyFill="1" applyAlignment="1">
      <alignment horizontal="right" vertical="top"/>
    </xf>
    <xf numFmtId="0" fontId="4" fillId="0" borderId="0" xfId="7" applyNumberFormat="1" applyFont="1" applyFill="1" applyBorder="1" applyAlignment="1">
      <alignment horizontal="left" indent="1"/>
    </xf>
    <xf numFmtId="0" fontId="15" fillId="6" borderId="0" xfId="9" applyFont="1" applyFill="1"/>
    <xf numFmtId="15" fontId="15" fillId="6" borderId="2" xfId="9" applyNumberFormat="1" applyFont="1" applyFill="1" applyBorder="1" applyAlignment="1" applyProtection="1">
      <alignment horizontal="right" vertical="top" wrapText="1"/>
    </xf>
    <xf numFmtId="0" fontId="15" fillId="6" borderId="2" xfId="9" applyFont="1" applyFill="1" applyBorder="1" applyAlignment="1" applyProtection="1">
      <alignment horizontal="right" vertical="top"/>
    </xf>
    <xf numFmtId="0" fontId="15" fillId="6" borderId="2" xfId="9" applyFont="1" applyFill="1" applyBorder="1" applyAlignment="1" applyProtection="1">
      <alignment horizontal="right" vertical="top" wrapText="1"/>
    </xf>
    <xf numFmtId="165" fontId="15" fillId="6" borderId="2" xfId="12" applyNumberFormat="1" applyFont="1" applyFill="1" applyBorder="1" applyAlignment="1" applyProtection="1">
      <alignment horizontal="center" vertical="top" wrapText="1"/>
    </xf>
    <xf numFmtId="43" fontId="15" fillId="6" borderId="2" xfId="12" applyFont="1" applyFill="1" applyBorder="1" applyAlignment="1" applyProtection="1">
      <alignment horizontal="center" vertical="top" wrapText="1"/>
    </xf>
    <xf numFmtId="0" fontId="16" fillId="0" borderId="0" xfId="9" applyFont="1"/>
    <xf numFmtId="15" fontId="16" fillId="0" borderId="0" xfId="9" applyNumberFormat="1" applyFont="1" applyProtection="1"/>
    <xf numFmtId="165" fontId="16" fillId="0" borderId="0" xfId="12" applyNumberFormat="1" applyFont="1" applyFill="1" applyProtection="1"/>
    <xf numFmtId="165" fontId="16" fillId="0" borderId="0" xfId="12" applyNumberFormat="1" applyFont="1" applyAlignment="1" applyProtection="1">
      <alignment horizontal="right"/>
    </xf>
    <xf numFmtId="165" fontId="16" fillId="0" borderId="0" xfId="12" applyNumberFormat="1" applyFont="1" applyFill="1" applyAlignment="1" applyProtection="1"/>
    <xf numFmtId="165" fontId="16" fillId="0" borderId="0" xfId="12" applyNumberFormat="1" applyFont="1" applyProtection="1"/>
    <xf numFmtId="0" fontId="17" fillId="0" borderId="0" xfId="13" applyFont="1"/>
    <xf numFmtId="15" fontId="16" fillId="0" borderId="0" xfId="12" applyNumberFormat="1" applyFont="1" applyBorder="1" applyProtection="1"/>
    <xf numFmtId="15" fontId="16" fillId="0" borderId="0" xfId="9" applyNumberFormat="1" applyFont="1" applyBorder="1" applyProtection="1"/>
    <xf numFmtId="165" fontId="16" fillId="0" borderId="0" xfId="12" applyNumberFormat="1" applyFont="1" applyFill="1" applyBorder="1" applyProtection="1"/>
    <xf numFmtId="15" fontId="16" fillId="0" borderId="0" xfId="12" applyNumberFormat="1" applyFont="1" applyProtection="1"/>
  </cellXfs>
  <cellStyles count="14">
    <cellStyle name="ColLevel_1" xfId="2" builtinId="2" iLevel="0"/>
    <cellStyle name="ColLevel_2" xfId="4" builtinId="2" iLevel="1"/>
    <cellStyle name="Comma" xfId="6" builtinId="3"/>
    <cellStyle name="Comma 2" xfId="12"/>
    <cellStyle name="Currency" xfId="7" builtinId="4"/>
    <cellStyle name="MyBlue" xfId="8"/>
    <cellStyle name="Normal" xfId="0" builtinId="0"/>
    <cellStyle name="Normal 2" xfId="9"/>
    <cellStyle name="Normal 3" xfId="11"/>
    <cellStyle name="Normal 4" xfId="13"/>
    <cellStyle name="Percent" xfId="10" builtinId="5"/>
    <cellStyle name="RowLevel_1" xfId="1" builtinId="1" iLevel="0"/>
    <cellStyle name="RowLevel_2" xfId="3" builtinId="1" iLevel="1"/>
    <cellStyle name="RowLevel_3" xfId="5" builtinId="1" iLevel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FF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34"/>
  <sheetViews>
    <sheetView tabSelected="1" zoomScaleNormal="100" workbookViewId="0">
      <selection sqref="A1:C1"/>
    </sheetView>
  </sheetViews>
  <sheetFormatPr defaultColWidth="9.140625" defaultRowHeight="12.75" x14ac:dyDescent="0.2"/>
  <cols>
    <col min="1" max="1" width="18.28515625" style="6" bestFit="1" customWidth="1"/>
    <col min="2" max="17" width="9.5703125" style="6" bestFit="1" customWidth="1"/>
    <col min="18" max="18" width="11" style="6" bestFit="1" customWidth="1"/>
    <col min="19" max="16384" width="9.140625" style="6"/>
  </cols>
  <sheetData>
    <row r="1" spans="1:18" ht="21" x14ac:dyDescent="0.35">
      <c r="A1" s="1" t="s">
        <v>828</v>
      </c>
      <c r="B1" s="1"/>
      <c r="C1" s="1"/>
      <c r="D1" s="9"/>
      <c r="E1" s="10"/>
      <c r="F1" s="11"/>
      <c r="G1" s="9"/>
      <c r="H1" s="9"/>
      <c r="I1" s="10"/>
      <c r="J1" s="11"/>
      <c r="K1" s="9"/>
      <c r="L1" s="9"/>
      <c r="M1" s="10"/>
      <c r="N1" s="11"/>
      <c r="O1" s="9"/>
      <c r="P1" s="9"/>
      <c r="Q1" s="10"/>
      <c r="R1" s="12"/>
    </row>
    <row r="2" spans="1:18" ht="13.5" thickBot="1" x14ac:dyDescent="0.25">
      <c r="B2" s="14" t="s">
        <v>50</v>
      </c>
      <c r="C2" s="14" t="s">
        <v>46</v>
      </c>
      <c r="D2" s="14" t="s">
        <v>47</v>
      </c>
      <c r="E2" s="15" t="s">
        <v>14</v>
      </c>
      <c r="F2" s="14" t="s">
        <v>48</v>
      </c>
      <c r="G2" s="14" t="s">
        <v>1</v>
      </c>
      <c r="H2" s="14" t="s">
        <v>49</v>
      </c>
      <c r="I2" s="15" t="s">
        <v>15</v>
      </c>
      <c r="J2" s="14" t="s">
        <v>51</v>
      </c>
      <c r="K2" s="14" t="s">
        <v>52</v>
      </c>
      <c r="L2" s="14" t="s">
        <v>53</v>
      </c>
      <c r="M2" s="15" t="s">
        <v>16</v>
      </c>
      <c r="N2" s="14" t="s">
        <v>54</v>
      </c>
      <c r="O2" s="14" t="s">
        <v>55</v>
      </c>
      <c r="P2" s="14" t="s">
        <v>56</v>
      </c>
      <c r="Q2" s="15" t="s">
        <v>17</v>
      </c>
      <c r="R2" s="16" t="s">
        <v>18</v>
      </c>
    </row>
    <row r="3" spans="1:18" x14ac:dyDescent="0.2">
      <c r="A3" s="13" t="s">
        <v>19</v>
      </c>
      <c r="B3" s="17">
        <v>0.01</v>
      </c>
      <c r="C3" s="17"/>
      <c r="D3" s="17"/>
      <c r="E3" s="18"/>
      <c r="F3" s="19">
        <v>0.03</v>
      </c>
      <c r="G3" s="19"/>
      <c r="H3" s="19"/>
      <c r="I3" s="18"/>
      <c r="J3" s="19">
        <v>0.02</v>
      </c>
      <c r="K3" s="19"/>
      <c r="L3" s="19"/>
      <c r="M3" s="18"/>
      <c r="N3" s="19">
        <v>0.03</v>
      </c>
      <c r="O3" s="19"/>
      <c r="P3" s="19"/>
      <c r="Q3" s="18"/>
      <c r="R3" s="20"/>
    </row>
    <row r="4" spans="1:18" x14ac:dyDescent="0.2">
      <c r="A4" s="21" t="s">
        <v>0</v>
      </c>
      <c r="B4" s="22">
        <v>137000</v>
      </c>
      <c r="C4" s="22">
        <f>ROUND(B4*(1+$B$3),-1)</f>
        <v>138370</v>
      </c>
      <c r="D4" s="22">
        <f>ROUND(C4*(1+$B$3),-1)</f>
        <v>139750</v>
      </c>
      <c r="E4" s="23">
        <f>SUM(B4:D4)</f>
        <v>415120</v>
      </c>
      <c r="F4" s="22">
        <f>ROUND(D4*(1+$F$3),-1)</f>
        <v>143940</v>
      </c>
      <c r="G4" s="22">
        <f>ROUND(F4*(1+$F$3),-1)</f>
        <v>148260</v>
      </c>
      <c r="H4" s="22">
        <f>ROUND(G4*(1+$F$3),-1)</f>
        <v>152710</v>
      </c>
      <c r="I4" s="23">
        <f>SUM(F4:H4)</f>
        <v>444910</v>
      </c>
      <c r="J4" s="22">
        <f>ROUND(H4*(1+$J$3),-1)</f>
        <v>155760</v>
      </c>
      <c r="K4" s="22">
        <f>ROUND(J4*(1+$J$3),-1)</f>
        <v>158880</v>
      </c>
      <c r="L4" s="22">
        <f>ROUND(K4*(1+$J$3),-1)</f>
        <v>162060</v>
      </c>
      <c r="M4" s="23">
        <f>SUM(J4:L4)</f>
        <v>476700</v>
      </c>
      <c r="N4" s="22">
        <f>ROUND(L4*(1+$N$3),-1)</f>
        <v>166920</v>
      </c>
      <c r="O4" s="22">
        <f>ROUND(N4*(1+$N$3),-1)</f>
        <v>171930</v>
      </c>
      <c r="P4" s="22">
        <f>ROUND(O4*(1+$N$3),-1)</f>
        <v>177090</v>
      </c>
      <c r="Q4" s="23">
        <f>SUM(N4:P4)</f>
        <v>515940</v>
      </c>
      <c r="R4" s="24">
        <f>SUBTOTAL(9,E4,I4,M4,Q4)</f>
        <v>1852670</v>
      </c>
    </row>
    <row r="5" spans="1:18" x14ac:dyDescent="0.2">
      <c r="A5" s="21" t="s">
        <v>20</v>
      </c>
      <c r="B5" s="25">
        <v>26700</v>
      </c>
      <c r="C5" s="25">
        <f>ROUND(B5*(1+$B$3),-1)</f>
        <v>26970</v>
      </c>
      <c r="D5" s="25">
        <f>ROUND(C5*(1+$B$3),-1)</f>
        <v>27240</v>
      </c>
      <c r="E5" s="26">
        <f>SUM(B5:D5)</f>
        <v>80910</v>
      </c>
      <c r="F5" s="25">
        <f>ROUND(D5*(1+$F$3),-1)</f>
        <v>28060</v>
      </c>
      <c r="G5" s="25">
        <f>ROUND(F5*(1+$F$3),-1)</f>
        <v>28900</v>
      </c>
      <c r="H5" s="25">
        <f>ROUND(G5*(1+$F$3),-1)</f>
        <v>29770</v>
      </c>
      <c r="I5" s="26">
        <f>SUM(F5:H5)</f>
        <v>86730</v>
      </c>
      <c r="J5" s="25">
        <f>ROUND(H5*(1+$J$3),-1)</f>
        <v>30370</v>
      </c>
      <c r="K5" s="25">
        <f>ROUND(J5*(1+$J$3),-1)</f>
        <v>30980</v>
      </c>
      <c r="L5" s="25">
        <f>ROUND(K5*(1+$J$3),-1)</f>
        <v>31600</v>
      </c>
      <c r="M5" s="26">
        <f>SUM(J5:L5)</f>
        <v>92950</v>
      </c>
      <c r="N5" s="25">
        <f>ROUND(L5*(1+$N$3),-1)</f>
        <v>32550</v>
      </c>
      <c r="O5" s="25">
        <f>ROUND(N5*(1+$N$3),-1)</f>
        <v>33530</v>
      </c>
      <c r="P5" s="25">
        <f>ROUND(O5*(1+$N$3),-1)</f>
        <v>34540</v>
      </c>
      <c r="Q5" s="26">
        <f>SUM(N5:P5)</f>
        <v>100620</v>
      </c>
      <c r="R5" s="27">
        <f>SUBTOTAL(9,E5,I5,M5,Q5)</f>
        <v>361210</v>
      </c>
    </row>
    <row r="6" spans="1:18" ht="13.5" thickBot="1" x14ac:dyDescent="0.25">
      <c r="A6" s="28" t="s">
        <v>19</v>
      </c>
      <c r="B6" s="29">
        <f t="shared" ref="B6:R6" si="0">SUM(B4:B5)</f>
        <v>163700</v>
      </c>
      <c r="C6" s="29">
        <f t="shared" si="0"/>
        <v>165340</v>
      </c>
      <c r="D6" s="29">
        <f t="shared" si="0"/>
        <v>166990</v>
      </c>
      <c r="E6" s="30">
        <f t="shared" si="0"/>
        <v>496030</v>
      </c>
      <c r="F6" s="29">
        <f t="shared" si="0"/>
        <v>172000</v>
      </c>
      <c r="G6" s="29">
        <f t="shared" si="0"/>
        <v>177160</v>
      </c>
      <c r="H6" s="29">
        <f t="shared" si="0"/>
        <v>182480</v>
      </c>
      <c r="I6" s="30">
        <f t="shared" si="0"/>
        <v>531640</v>
      </c>
      <c r="J6" s="29">
        <f t="shared" si="0"/>
        <v>186130</v>
      </c>
      <c r="K6" s="29">
        <f t="shared" si="0"/>
        <v>189860</v>
      </c>
      <c r="L6" s="29">
        <f t="shared" si="0"/>
        <v>193660</v>
      </c>
      <c r="M6" s="30">
        <f t="shared" si="0"/>
        <v>569650</v>
      </c>
      <c r="N6" s="29">
        <f t="shared" si="0"/>
        <v>199470</v>
      </c>
      <c r="O6" s="29">
        <f t="shared" si="0"/>
        <v>205460</v>
      </c>
      <c r="P6" s="29">
        <f t="shared" si="0"/>
        <v>211630</v>
      </c>
      <c r="Q6" s="30">
        <f t="shared" si="0"/>
        <v>616560</v>
      </c>
      <c r="R6" s="31">
        <f t="shared" si="0"/>
        <v>2213880</v>
      </c>
    </row>
    <row r="7" spans="1:18" x14ac:dyDescent="0.2">
      <c r="A7" s="32"/>
      <c r="B7" s="33"/>
      <c r="C7" s="33"/>
      <c r="D7" s="33"/>
      <c r="E7" s="34"/>
      <c r="F7" s="33"/>
      <c r="G7" s="33"/>
      <c r="H7" s="33"/>
      <c r="I7" s="34"/>
      <c r="J7" s="33"/>
      <c r="K7" s="33"/>
      <c r="L7" s="33"/>
      <c r="M7" s="34"/>
      <c r="N7" s="33"/>
      <c r="O7" s="33"/>
      <c r="P7" s="33"/>
      <c r="Q7" s="34"/>
      <c r="R7" s="35"/>
    </row>
    <row r="8" spans="1:18" x14ac:dyDescent="0.2">
      <c r="A8" s="13" t="s">
        <v>21</v>
      </c>
      <c r="B8" s="22"/>
      <c r="C8" s="22"/>
      <c r="D8" s="22"/>
      <c r="E8" s="36"/>
      <c r="F8" s="22"/>
      <c r="G8" s="22"/>
      <c r="H8" s="22"/>
      <c r="I8" s="36"/>
      <c r="J8" s="22"/>
      <c r="K8" s="22"/>
      <c r="L8" s="22"/>
      <c r="M8" s="36"/>
      <c r="N8" s="22"/>
      <c r="O8" s="22"/>
      <c r="P8" s="22"/>
      <c r="Q8" s="36"/>
      <c r="R8" s="37"/>
    </row>
    <row r="9" spans="1:18" x14ac:dyDescent="0.2">
      <c r="A9" s="21" t="s">
        <v>22</v>
      </c>
      <c r="B9" s="22">
        <v>76500</v>
      </c>
      <c r="C9" s="22">
        <f t="shared" ref="C9:D11" si="1">ROUND(B9*(1+$B$3),-1)</f>
        <v>77270</v>
      </c>
      <c r="D9" s="22">
        <f t="shared" si="1"/>
        <v>78040</v>
      </c>
      <c r="E9" s="23">
        <f>SUM(B9:D9)</f>
        <v>231810</v>
      </c>
      <c r="F9" s="22">
        <f>ROUND(D9*(1+$F$3),-1)</f>
        <v>80380</v>
      </c>
      <c r="G9" s="22">
        <f t="shared" ref="G9:H11" si="2">ROUND(F9*(1+$F$3),-1)</f>
        <v>82790</v>
      </c>
      <c r="H9" s="22">
        <f t="shared" si="2"/>
        <v>85270</v>
      </c>
      <c r="I9" s="23">
        <f>SUM(F9:H9)</f>
        <v>248440</v>
      </c>
      <c r="J9" s="22">
        <f>ROUND(H9*(1+$J$3),-1)</f>
        <v>86980</v>
      </c>
      <c r="K9" s="22">
        <f t="shared" ref="K9:L11" si="3">ROUND(J9*(1+$J$3),-1)</f>
        <v>88720</v>
      </c>
      <c r="L9" s="22">
        <f t="shared" si="3"/>
        <v>90490</v>
      </c>
      <c r="M9" s="23">
        <f>SUM(J9:L9)</f>
        <v>266190</v>
      </c>
      <c r="N9" s="22">
        <f>ROUND(L9*(1+$N$3),-1)</f>
        <v>93200</v>
      </c>
      <c r="O9" s="22">
        <f t="shared" ref="O9:P11" si="4">ROUND(N9*(1+$N$3),-1)</f>
        <v>96000</v>
      </c>
      <c r="P9" s="22">
        <f t="shared" si="4"/>
        <v>98880</v>
      </c>
      <c r="Q9" s="23">
        <f>SUM(N9:P9)</f>
        <v>288080</v>
      </c>
      <c r="R9" s="24">
        <f>SUBTOTAL(9,E9,I9,M9,Q9)</f>
        <v>1034520</v>
      </c>
    </row>
    <row r="10" spans="1:18" x14ac:dyDescent="0.2">
      <c r="A10" s="21" t="s">
        <v>23</v>
      </c>
      <c r="B10" s="25">
        <v>1300</v>
      </c>
      <c r="C10" s="25">
        <f t="shared" si="1"/>
        <v>1310</v>
      </c>
      <c r="D10" s="25">
        <f t="shared" si="1"/>
        <v>1320</v>
      </c>
      <c r="E10" s="38">
        <f>SUM(B10:D10)</f>
        <v>3930</v>
      </c>
      <c r="F10" s="25">
        <f>ROUND(D10*(1+$F$3),-1)</f>
        <v>1360</v>
      </c>
      <c r="G10" s="25">
        <f t="shared" si="2"/>
        <v>1400</v>
      </c>
      <c r="H10" s="25">
        <f t="shared" si="2"/>
        <v>1440</v>
      </c>
      <c r="I10" s="38">
        <f>SUM(F10:H10)</f>
        <v>4200</v>
      </c>
      <c r="J10" s="25">
        <f>ROUND(H10*(1+$J$3),-1)</f>
        <v>1470</v>
      </c>
      <c r="K10" s="25">
        <f t="shared" si="3"/>
        <v>1500</v>
      </c>
      <c r="L10" s="25">
        <f t="shared" si="3"/>
        <v>1530</v>
      </c>
      <c r="M10" s="38">
        <f>SUM(J10:L10)</f>
        <v>4500</v>
      </c>
      <c r="N10" s="25">
        <f>ROUND(L10*(1+$N$3),-1)</f>
        <v>1580</v>
      </c>
      <c r="O10" s="25">
        <f t="shared" si="4"/>
        <v>1630</v>
      </c>
      <c r="P10" s="25">
        <f t="shared" si="4"/>
        <v>1680</v>
      </c>
      <c r="Q10" s="38">
        <f>SUM(N10:P10)</f>
        <v>4890</v>
      </c>
      <c r="R10" s="39">
        <f>SUBTOTAL(9,E10,I10,M10,Q10)</f>
        <v>17520</v>
      </c>
    </row>
    <row r="11" spans="1:18" x14ac:dyDescent="0.2">
      <c r="A11" s="21" t="s">
        <v>24</v>
      </c>
      <c r="B11" s="40">
        <v>500</v>
      </c>
      <c r="C11" s="25">
        <f t="shared" si="1"/>
        <v>510</v>
      </c>
      <c r="D11" s="25">
        <f t="shared" si="1"/>
        <v>520</v>
      </c>
      <c r="E11" s="26">
        <f>SUM(B11:D11)</f>
        <v>1530</v>
      </c>
      <c r="F11" s="25">
        <f>ROUND(D11*(1+$F$3),-1)</f>
        <v>540</v>
      </c>
      <c r="G11" s="25">
        <f t="shared" si="2"/>
        <v>560</v>
      </c>
      <c r="H11" s="25">
        <f t="shared" si="2"/>
        <v>580</v>
      </c>
      <c r="I11" s="26">
        <f>SUM(F11:H11)</f>
        <v>1680</v>
      </c>
      <c r="J11" s="25">
        <f>ROUND(H11*(1+$J$3),-1)</f>
        <v>590</v>
      </c>
      <c r="K11" s="25">
        <f t="shared" si="3"/>
        <v>600</v>
      </c>
      <c r="L11" s="25">
        <f t="shared" si="3"/>
        <v>610</v>
      </c>
      <c r="M11" s="26">
        <f>SUM(J11:L11)</f>
        <v>1800</v>
      </c>
      <c r="N11" s="25">
        <f>ROUND(L11*(1+$N$3),-1)</f>
        <v>630</v>
      </c>
      <c r="O11" s="25">
        <f t="shared" si="4"/>
        <v>650</v>
      </c>
      <c r="P11" s="25">
        <f t="shared" si="4"/>
        <v>670</v>
      </c>
      <c r="Q11" s="26">
        <f>SUM(N11:P11)</f>
        <v>1950</v>
      </c>
      <c r="R11" s="27">
        <f>SUBTOTAL(9,E11,I11,M11,Q11)</f>
        <v>6960</v>
      </c>
    </row>
    <row r="12" spans="1:18" ht="13.5" thickBot="1" x14ac:dyDescent="0.25">
      <c r="A12" s="28" t="s">
        <v>25</v>
      </c>
      <c r="B12" s="29">
        <f t="shared" ref="B12:R12" si="5">SUM(B9:B11)</f>
        <v>78300</v>
      </c>
      <c r="C12" s="29">
        <f t="shared" si="5"/>
        <v>79090</v>
      </c>
      <c r="D12" s="29">
        <f t="shared" si="5"/>
        <v>79880</v>
      </c>
      <c r="E12" s="30">
        <f t="shared" si="5"/>
        <v>237270</v>
      </c>
      <c r="F12" s="29">
        <f t="shared" si="5"/>
        <v>82280</v>
      </c>
      <c r="G12" s="29">
        <f t="shared" si="5"/>
        <v>84750</v>
      </c>
      <c r="H12" s="29">
        <f t="shared" si="5"/>
        <v>87290</v>
      </c>
      <c r="I12" s="30">
        <f t="shared" si="5"/>
        <v>254320</v>
      </c>
      <c r="J12" s="29">
        <f t="shared" si="5"/>
        <v>89040</v>
      </c>
      <c r="K12" s="29">
        <f t="shared" si="5"/>
        <v>90820</v>
      </c>
      <c r="L12" s="29">
        <f t="shared" si="5"/>
        <v>92630</v>
      </c>
      <c r="M12" s="30">
        <f t="shared" si="5"/>
        <v>272490</v>
      </c>
      <c r="N12" s="29">
        <f t="shared" si="5"/>
        <v>95410</v>
      </c>
      <c r="O12" s="29">
        <f t="shared" si="5"/>
        <v>98280</v>
      </c>
      <c r="P12" s="29">
        <f t="shared" si="5"/>
        <v>101230</v>
      </c>
      <c r="Q12" s="30">
        <f t="shared" si="5"/>
        <v>294920</v>
      </c>
      <c r="R12" s="31">
        <f t="shared" si="5"/>
        <v>1059000</v>
      </c>
    </row>
    <row r="13" spans="1:18" ht="13.5" thickBot="1" x14ac:dyDescent="0.25">
      <c r="A13" s="41" t="s">
        <v>26</v>
      </c>
      <c r="B13" s="42">
        <f t="shared" ref="B13:R13" si="6">B6-B12</f>
        <v>85400</v>
      </c>
      <c r="C13" s="42">
        <f t="shared" si="6"/>
        <v>86250</v>
      </c>
      <c r="D13" s="42">
        <f t="shared" si="6"/>
        <v>87110</v>
      </c>
      <c r="E13" s="43">
        <f t="shared" si="6"/>
        <v>258760</v>
      </c>
      <c r="F13" s="42">
        <f t="shared" si="6"/>
        <v>89720</v>
      </c>
      <c r="G13" s="42">
        <f t="shared" si="6"/>
        <v>92410</v>
      </c>
      <c r="H13" s="42">
        <f t="shared" si="6"/>
        <v>95190</v>
      </c>
      <c r="I13" s="43">
        <f t="shared" si="6"/>
        <v>277320</v>
      </c>
      <c r="J13" s="42">
        <f t="shared" si="6"/>
        <v>97090</v>
      </c>
      <c r="K13" s="42">
        <f t="shared" si="6"/>
        <v>99040</v>
      </c>
      <c r="L13" s="42">
        <f t="shared" si="6"/>
        <v>101030</v>
      </c>
      <c r="M13" s="43">
        <f t="shared" si="6"/>
        <v>297160</v>
      </c>
      <c r="N13" s="42">
        <f t="shared" si="6"/>
        <v>104060</v>
      </c>
      <c r="O13" s="42">
        <f t="shared" si="6"/>
        <v>107180</v>
      </c>
      <c r="P13" s="42">
        <f t="shared" si="6"/>
        <v>110400</v>
      </c>
      <c r="Q13" s="43">
        <f t="shared" si="6"/>
        <v>321640</v>
      </c>
      <c r="R13" s="44">
        <f t="shared" si="6"/>
        <v>1154880</v>
      </c>
    </row>
    <row r="14" spans="1:18" ht="13.5" thickTop="1" x14ac:dyDescent="0.2">
      <c r="A14" s="45"/>
      <c r="B14" s="22"/>
      <c r="C14" s="22"/>
      <c r="D14" s="22"/>
      <c r="E14" s="46"/>
      <c r="F14" s="22"/>
      <c r="G14" s="22"/>
      <c r="H14" s="22"/>
      <c r="I14" s="46"/>
      <c r="J14" s="22"/>
      <c r="K14" s="22"/>
      <c r="L14" s="22"/>
      <c r="M14" s="46"/>
      <c r="N14" s="22"/>
      <c r="O14" s="22"/>
      <c r="P14" s="22"/>
      <c r="Q14" s="46"/>
      <c r="R14" s="47"/>
    </row>
    <row r="15" spans="1:18" x14ac:dyDescent="0.2">
      <c r="A15" s="13" t="s">
        <v>4</v>
      </c>
      <c r="B15" s="22"/>
      <c r="C15" s="22"/>
      <c r="D15" s="22"/>
      <c r="E15" s="36"/>
      <c r="F15" s="22"/>
      <c r="G15" s="22"/>
      <c r="H15" s="22"/>
      <c r="I15" s="36"/>
      <c r="J15" s="22"/>
      <c r="K15" s="22"/>
      <c r="L15" s="22"/>
      <c r="M15" s="36"/>
      <c r="N15" s="22"/>
      <c r="O15" s="22"/>
      <c r="P15" s="22"/>
      <c r="Q15" s="36"/>
      <c r="R15" s="37"/>
    </row>
    <row r="16" spans="1:18" x14ac:dyDescent="0.2">
      <c r="A16" s="64" t="s">
        <v>27</v>
      </c>
      <c r="B16" s="48">
        <v>18400</v>
      </c>
      <c r="C16" s="22">
        <f t="shared" ref="C16:D31" si="7">ROUND(B16*(1+$B$3),-1)</f>
        <v>18580</v>
      </c>
      <c r="D16" s="22">
        <f t="shared" si="7"/>
        <v>18770</v>
      </c>
      <c r="E16" s="23">
        <f t="shared" ref="E16:E31" si="8">SUM(B16:D16)</f>
        <v>55750</v>
      </c>
      <c r="F16" s="22">
        <f t="shared" ref="F16:F31" si="9">ROUND(D16*(1+$F$3),-1)</f>
        <v>19330</v>
      </c>
      <c r="G16" s="22">
        <f t="shared" ref="G16:H31" si="10">ROUND(F16*(1+$F$3),-1)</f>
        <v>19910</v>
      </c>
      <c r="H16" s="22">
        <f t="shared" si="10"/>
        <v>20510</v>
      </c>
      <c r="I16" s="23">
        <f t="shared" ref="I16:I31" si="11">SUM(F16:H16)</f>
        <v>59750</v>
      </c>
      <c r="J16" s="22">
        <f t="shared" ref="J16:J31" si="12">ROUND(H16*(1+$J$3),-1)</f>
        <v>20920</v>
      </c>
      <c r="K16" s="22">
        <f t="shared" ref="K16:L31" si="13">ROUND(J16*(1+$J$3),-1)</f>
        <v>21340</v>
      </c>
      <c r="L16" s="22">
        <f t="shared" si="13"/>
        <v>21770</v>
      </c>
      <c r="M16" s="23">
        <f t="shared" ref="M16:M31" si="14">SUM(J16:L16)</f>
        <v>64030</v>
      </c>
      <c r="N16" s="22">
        <f t="shared" ref="N16:N31" si="15">ROUND(L16*(1+$N$3),-1)</f>
        <v>22420</v>
      </c>
      <c r="O16" s="22">
        <f t="shared" ref="O16:P31" si="16">ROUND(N16*(1+$N$3),-1)</f>
        <v>23090</v>
      </c>
      <c r="P16" s="22">
        <f t="shared" si="16"/>
        <v>23780</v>
      </c>
      <c r="Q16" s="23">
        <f t="shared" ref="Q16:Q31" si="17">SUM(N16:P16)</f>
        <v>69290</v>
      </c>
      <c r="R16" s="24">
        <f t="shared" ref="R16:R31" si="18">SUBTOTAL(9,E16,I16,M16,Q16)</f>
        <v>248820</v>
      </c>
    </row>
    <row r="17" spans="1:18" x14ac:dyDescent="0.2">
      <c r="A17" s="64" t="s">
        <v>28</v>
      </c>
      <c r="B17" s="40">
        <v>175</v>
      </c>
      <c r="C17" s="25">
        <f t="shared" si="7"/>
        <v>180</v>
      </c>
      <c r="D17" s="25">
        <f t="shared" si="7"/>
        <v>180</v>
      </c>
      <c r="E17" s="38">
        <f t="shared" si="8"/>
        <v>535</v>
      </c>
      <c r="F17" s="25">
        <f t="shared" si="9"/>
        <v>190</v>
      </c>
      <c r="G17" s="25">
        <f t="shared" si="10"/>
        <v>200</v>
      </c>
      <c r="H17" s="25">
        <f t="shared" si="10"/>
        <v>210</v>
      </c>
      <c r="I17" s="38">
        <f t="shared" si="11"/>
        <v>600</v>
      </c>
      <c r="J17" s="25">
        <f t="shared" si="12"/>
        <v>210</v>
      </c>
      <c r="K17" s="25">
        <f t="shared" si="13"/>
        <v>210</v>
      </c>
      <c r="L17" s="25">
        <f t="shared" si="13"/>
        <v>210</v>
      </c>
      <c r="M17" s="38">
        <f t="shared" si="14"/>
        <v>630</v>
      </c>
      <c r="N17" s="25">
        <f t="shared" si="15"/>
        <v>220</v>
      </c>
      <c r="O17" s="25">
        <f t="shared" si="16"/>
        <v>230</v>
      </c>
      <c r="P17" s="25">
        <f t="shared" si="16"/>
        <v>240</v>
      </c>
      <c r="Q17" s="38">
        <f t="shared" si="17"/>
        <v>690</v>
      </c>
      <c r="R17" s="39">
        <f t="shared" si="18"/>
        <v>2455</v>
      </c>
    </row>
    <row r="18" spans="1:18" x14ac:dyDescent="0.2">
      <c r="A18" s="64" t="s">
        <v>29</v>
      </c>
      <c r="B18" s="40">
        <v>200</v>
      </c>
      <c r="C18" s="25">
        <f t="shared" si="7"/>
        <v>200</v>
      </c>
      <c r="D18" s="25">
        <f t="shared" si="7"/>
        <v>200</v>
      </c>
      <c r="E18" s="38">
        <f t="shared" si="8"/>
        <v>600</v>
      </c>
      <c r="F18" s="25">
        <f t="shared" si="9"/>
        <v>210</v>
      </c>
      <c r="G18" s="25">
        <f t="shared" si="10"/>
        <v>220</v>
      </c>
      <c r="H18" s="25">
        <f t="shared" si="10"/>
        <v>230</v>
      </c>
      <c r="I18" s="38">
        <f t="shared" si="11"/>
        <v>660</v>
      </c>
      <c r="J18" s="25">
        <f t="shared" si="12"/>
        <v>230</v>
      </c>
      <c r="K18" s="25">
        <f t="shared" si="13"/>
        <v>230</v>
      </c>
      <c r="L18" s="25">
        <f t="shared" si="13"/>
        <v>230</v>
      </c>
      <c r="M18" s="38">
        <f t="shared" si="14"/>
        <v>690</v>
      </c>
      <c r="N18" s="25">
        <f t="shared" si="15"/>
        <v>240</v>
      </c>
      <c r="O18" s="25">
        <f t="shared" si="16"/>
        <v>250</v>
      </c>
      <c r="P18" s="25">
        <f t="shared" si="16"/>
        <v>260</v>
      </c>
      <c r="Q18" s="38">
        <f t="shared" si="17"/>
        <v>750</v>
      </c>
      <c r="R18" s="39">
        <f t="shared" si="18"/>
        <v>2700</v>
      </c>
    </row>
    <row r="19" spans="1:18" x14ac:dyDescent="0.2">
      <c r="A19" s="64" t="s">
        <v>30</v>
      </c>
      <c r="B19" s="40">
        <v>162</v>
      </c>
      <c r="C19" s="25">
        <f t="shared" si="7"/>
        <v>160</v>
      </c>
      <c r="D19" s="25">
        <f t="shared" si="7"/>
        <v>160</v>
      </c>
      <c r="E19" s="38">
        <f t="shared" si="8"/>
        <v>482</v>
      </c>
      <c r="F19" s="25">
        <f t="shared" si="9"/>
        <v>160</v>
      </c>
      <c r="G19" s="25">
        <f t="shared" si="10"/>
        <v>160</v>
      </c>
      <c r="H19" s="25">
        <f t="shared" si="10"/>
        <v>160</v>
      </c>
      <c r="I19" s="38">
        <f t="shared" si="11"/>
        <v>480</v>
      </c>
      <c r="J19" s="25">
        <f t="shared" si="12"/>
        <v>160</v>
      </c>
      <c r="K19" s="25">
        <f t="shared" si="13"/>
        <v>160</v>
      </c>
      <c r="L19" s="25">
        <f t="shared" si="13"/>
        <v>160</v>
      </c>
      <c r="M19" s="38">
        <f t="shared" si="14"/>
        <v>480</v>
      </c>
      <c r="N19" s="25">
        <f t="shared" si="15"/>
        <v>160</v>
      </c>
      <c r="O19" s="25">
        <f t="shared" si="16"/>
        <v>160</v>
      </c>
      <c r="P19" s="25">
        <f t="shared" si="16"/>
        <v>160</v>
      </c>
      <c r="Q19" s="38">
        <f t="shared" si="17"/>
        <v>480</v>
      </c>
      <c r="R19" s="39">
        <f t="shared" si="18"/>
        <v>1922</v>
      </c>
    </row>
    <row r="20" spans="1:18" x14ac:dyDescent="0.2">
      <c r="A20" s="64" t="s">
        <v>31</v>
      </c>
      <c r="B20" s="40">
        <v>200</v>
      </c>
      <c r="C20" s="25">
        <f t="shared" si="7"/>
        <v>200</v>
      </c>
      <c r="D20" s="25">
        <f t="shared" si="7"/>
        <v>200</v>
      </c>
      <c r="E20" s="38">
        <f t="shared" si="8"/>
        <v>600</v>
      </c>
      <c r="F20" s="25">
        <f t="shared" si="9"/>
        <v>210</v>
      </c>
      <c r="G20" s="25">
        <f t="shared" si="10"/>
        <v>220</v>
      </c>
      <c r="H20" s="25">
        <f t="shared" si="10"/>
        <v>230</v>
      </c>
      <c r="I20" s="38">
        <f t="shared" si="11"/>
        <v>660</v>
      </c>
      <c r="J20" s="25">
        <f t="shared" si="12"/>
        <v>230</v>
      </c>
      <c r="K20" s="25">
        <f t="shared" si="13"/>
        <v>230</v>
      </c>
      <c r="L20" s="25">
        <f t="shared" si="13"/>
        <v>230</v>
      </c>
      <c r="M20" s="38">
        <f t="shared" si="14"/>
        <v>690</v>
      </c>
      <c r="N20" s="25">
        <f t="shared" si="15"/>
        <v>240</v>
      </c>
      <c r="O20" s="25">
        <f t="shared" si="16"/>
        <v>250</v>
      </c>
      <c r="P20" s="25">
        <f t="shared" si="16"/>
        <v>260</v>
      </c>
      <c r="Q20" s="38">
        <f t="shared" si="17"/>
        <v>750</v>
      </c>
      <c r="R20" s="39">
        <f t="shared" si="18"/>
        <v>2700</v>
      </c>
    </row>
    <row r="21" spans="1:18" x14ac:dyDescent="0.2">
      <c r="A21" s="64" t="s">
        <v>32</v>
      </c>
      <c r="B21" s="40">
        <v>3800</v>
      </c>
      <c r="C21" s="25">
        <f t="shared" si="7"/>
        <v>3840</v>
      </c>
      <c r="D21" s="25">
        <f t="shared" si="7"/>
        <v>3880</v>
      </c>
      <c r="E21" s="38">
        <f t="shared" si="8"/>
        <v>11520</v>
      </c>
      <c r="F21" s="25">
        <f t="shared" si="9"/>
        <v>4000</v>
      </c>
      <c r="G21" s="25">
        <f t="shared" si="10"/>
        <v>4120</v>
      </c>
      <c r="H21" s="25">
        <f t="shared" si="10"/>
        <v>4240</v>
      </c>
      <c r="I21" s="38">
        <f t="shared" si="11"/>
        <v>12360</v>
      </c>
      <c r="J21" s="25">
        <f t="shared" si="12"/>
        <v>4320</v>
      </c>
      <c r="K21" s="25">
        <f t="shared" si="13"/>
        <v>4410</v>
      </c>
      <c r="L21" s="25">
        <f t="shared" si="13"/>
        <v>4500</v>
      </c>
      <c r="M21" s="38">
        <f t="shared" si="14"/>
        <v>13230</v>
      </c>
      <c r="N21" s="25">
        <f t="shared" si="15"/>
        <v>4640</v>
      </c>
      <c r="O21" s="25">
        <f t="shared" si="16"/>
        <v>4780</v>
      </c>
      <c r="P21" s="25">
        <f t="shared" si="16"/>
        <v>4920</v>
      </c>
      <c r="Q21" s="38">
        <f t="shared" si="17"/>
        <v>14340</v>
      </c>
      <c r="R21" s="39">
        <f t="shared" si="18"/>
        <v>51450</v>
      </c>
    </row>
    <row r="22" spans="1:18" x14ac:dyDescent="0.2">
      <c r="A22" s="64" t="s">
        <v>33</v>
      </c>
      <c r="B22" s="40">
        <v>300</v>
      </c>
      <c r="C22" s="25">
        <f t="shared" si="7"/>
        <v>300</v>
      </c>
      <c r="D22" s="25">
        <f t="shared" si="7"/>
        <v>300</v>
      </c>
      <c r="E22" s="38">
        <f t="shared" si="8"/>
        <v>900</v>
      </c>
      <c r="F22" s="25">
        <f t="shared" si="9"/>
        <v>310</v>
      </c>
      <c r="G22" s="25">
        <f t="shared" si="10"/>
        <v>320</v>
      </c>
      <c r="H22" s="25">
        <f t="shared" si="10"/>
        <v>330</v>
      </c>
      <c r="I22" s="38">
        <f t="shared" si="11"/>
        <v>960</v>
      </c>
      <c r="J22" s="25">
        <f t="shared" si="12"/>
        <v>340</v>
      </c>
      <c r="K22" s="25">
        <f t="shared" si="13"/>
        <v>350</v>
      </c>
      <c r="L22" s="25">
        <f t="shared" si="13"/>
        <v>360</v>
      </c>
      <c r="M22" s="38">
        <f t="shared" si="14"/>
        <v>1050</v>
      </c>
      <c r="N22" s="25">
        <f t="shared" si="15"/>
        <v>370</v>
      </c>
      <c r="O22" s="25">
        <f t="shared" si="16"/>
        <v>380</v>
      </c>
      <c r="P22" s="25">
        <f t="shared" si="16"/>
        <v>390</v>
      </c>
      <c r="Q22" s="38">
        <f t="shared" si="17"/>
        <v>1140</v>
      </c>
      <c r="R22" s="39">
        <f t="shared" si="18"/>
        <v>4050</v>
      </c>
    </row>
    <row r="23" spans="1:18" x14ac:dyDescent="0.2">
      <c r="A23" s="64" t="s">
        <v>34</v>
      </c>
      <c r="B23" s="40">
        <v>700</v>
      </c>
      <c r="C23" s="25">
        <f t="shared" si="7"/>
        <v>710</v>
      </c>
      <c r="D23" s="25">
        <f t="shared" si="7"/>
        <v>720</v>
      </c>
      <c r="E23" s="38">
        <f t="shared" si="8"/>
        <v>2130</v>
      </c>
      <c r="F23" s="25">
        <f t="shared" si="9"/>
        <v>740</v>
      </c>
      <c r="G23" s="25">
        <f t="shared" si="10"/>
        <v>760</v>
      </c>
      <c r="H23" s="25">
        <f t="shared" si="10"/>
        <v>780</v>
      </c>
      <c r="I23" s="38">
        <f t="shared" si="11"/>
        <v>2280</v>
      </c>
      <c r="J23" s="25">
        <f t="shared" si="12"/>
        <v>800</v>
      </c>
      <c r="K23" s="25">
        <f t="shared" si="13"/>
        <v>820</v>
      </c>
      <c r="L23" s="25">
        <f t="shared" si="13"/>
        <v>840</v>
      </c>
      <c r="M23" s="38">
        <f t="shared" si="14"/>
        <v>2460</v>
      </c>
      <c r="N23" s="25">
        <f t="shared" si="15"/>
        <v>870</v>
      </c>
      <c r="O23" s="25">
        <f t="shared" si="16"/>
        <v>900</v>
      </c>
      <c r="P23" s="25">
        <f t="shared" si="16"/>
        <v>930</v>
      </c>
      <c r="Q23" s="38">
        <f t="shared" si="17"/>
        <v>2700</v>
      </c>
      <c r="R23" s="39">
        <f t="shared" si="18"/>
        <v>9570</v>
      </c>
    </row>
    <row r="24" spans="1:18" x14ac:dyDescent="0.2">
      <c r="A24" s="64" t="s">
        <v>35</v>
      </c>
      <c r="B24" s="40">
        <v>2300</v>
      </c>
      <c r="C24" s="25">
        <f t="shared" si="7"/>
        <v>2320</v>
      </c>
      <c r="D24" s="25">
        <f t="shared" si="7"/>
        <v>2340</v>
      </c>
      <c r="E24" s="38">
        <f t="shared" si="8"/>
        <v>6960</v>
      </c>
      <c r="F24" s="25">
        <f t="shared" si="9"/>
        <v>2410</v>
      </c>
      <c r="G24" s="25">
        <f t="shared" si="10"/>
        <v>2480</v>
      </c>
      <c r="H24" s="25">
        <f t="shared" si="10"/>
        <v>2550</v>
      </c>
      <c r="I24" s="38">
        <f t="shared" si="11"/>
        <v>7440</v>
      </c>
      <c r="J24" s="25">
        <f t="shared" si="12"/>
        <v>2600</v>
      </c>
      <c r="K24" s="25">
        <f t="shared" si="13"/>
        <v>2650</v>
      </c>
      <c r="L24" s="25">
        <f t="shared" si="13"/>
        <v>2700</v>
      </c>
      <c r="M24" s="38">
        <f t="shared" si="14"/>
        <v>7950</v>
      </c>
      <c r="N24" s="25">
        <f t="shared" si="15"/>
        <v>2780</v>
      </c>
      <c r="O24" s="25">
        <f t="shared" si="16"/>
        <v>2860</v>
      </c>
      <c r="P24" s="25">
        <f t="shared" si="16"/>
        <v>2950</v>
      </c>
      <c r="Q24" s="38">
        <f t="shared" si="17"/>
        <v>8590</v>
      </c>
      <c r="R24" s="39">
        <f t="shared" si="18"/>
        <v>30940</v>
      </c>
    </row>
    <row r="25" spans="1:18" x14ac:dyDescent="0.2">
      <c r="A25" s="64" t="s">
        <v>36</v>
      </c>
      <c r="B25" s="40">
        <v>21600</v>
      </c>
      <c r="C25" s="25">
        <f t="shared" si="7"/>
        <v>21820</v>
      </c>
      <c r="D25" s="25">
        <f t="shared" si="7"/>
        <v>22040</v>
      </c>
      <c r="E25" s="38">
        <f t="shared" si="8"/>
        <v>65460</v>
      </c>
      <c r="F25" s="25">
        <f t="shared" si="9"/>
        <v>22700</v>
      </c>
      <c r="G25" s="25">
        <f t="shared" si="10"/>
        <v>23380</v>
      </c>
      <c r="H25" s="25">
        <f t="shared" si="10"/>
        <v>24080</v>
      </c>
      <c r="I25" s="38">
        <f t="shared" si="11"/>
        <v>70160</v>
      </c>
      <c r="J25" s="25">
        <f t="shared" si="12"/>
        <v>24560</v>
      </c>
      <c r="K25" s="25">
        <f t="shared" si="13"/>
        <v>25050</v>
      </c>
      <c r="L25" s="25">
        <f t="shared" si="13"/>
        <v>25550</v>
      </c>
      <c r="M25" s="38">
        <f t="shared" si="14"/>
        <v>75160</v>
      </c>
      <c r="N25" s="25">
        <f t="shared" si="15"/>
        <v>26320</v>
      </c>
      <c r="O25" s="25">
        <f t="shared" si="16"/>
        <v>27110</v>
      </c>
      <c r="P25" s="25">
        <f t="shared" si="16"/>
        <v>27920</v>
      </c>
      <c r="Q25" s="38">
        <f t="shared" si="17"/>
        <v>81350</v>
      </c>
      <c r="R25" s="39">
        <f t="shared" si="18"/>
        <v>292130</v>
      </c>
    </row>
    <row r="26" spans="1:18" x14ac:dyDescent="0.2">
      <c r="A26" s="64" t="s">
        <v>37</v>
      </c>
      <c r="B26" s="40">
        <v>1100</v>
      </c>
      <c r="C26" s="25">
        <f t="shared" si="7"/>
        <v>1110</v>
      </c>
      <c r="D26" s="25">
        <f t="shared" si="7"/>
        <v>1120</v>
      </c>
      <c r="E26" s="38">
        <f t="shared" si="8"/>
        <v>3330</v>
      </c>
      <c r="F26" s="25">
        <f t="shared" si="9"/>
        <v>1150</v>
      </c>
      <c r="G26" s="25">
        <f t="shared" si="10"/>
        <v>1180</v>
      </c>
      <c r="H26" s="25">
        <f t="shared" si="10"/>
        <v>1220</v>
      </c>
      <c r="I26" s="38">
        <f t="shared" si="11"/>
        <v>3550</v>
      </c>
      <c r="J26" s="25">
        <f t="shared" si="12"/>
        <v>1240</v>
      </c>
      <c r="K26" s="25">
        <f t="shared" si="13"/>
        <v>1260</v>
      </c>
      <c r="L26" s="25">
        <f t="shared" si="13"/>
        <v>1290</v>
      </c>
      <c r="M26" s="38">
        <f t="shared" si="14"/>
        <v>3790</v>
      </c>
      <c r="N26" s="25">
        <f t="shared" si="15"/>
        <v>1330</v>
      </c>
      <c r="O26" s="25">
        <f t="shared" si="16"/>
        <v>1370</v>
      </c>
      <c r="P26" s="25">
        <f t="shared" si="16"/>
        <v>1410</v>
      </c>
      <c r="Q26" s="38">
        <f t="shared" si="17"/>
        <v>4110</v>
      </c>
      <c r="R26" s="39">
        <f t="shared" si="18"/>
        <v>14780</v>
      </c>
    </row>
    <row r="27" spans="1:18" x14ac:dyDescent="0.2">
      <c r="A27" s="64" t="s">
        <v>38</v>
      </c>
      <c r="B27" s="40">
        <v>1300</v>
      </c>
      <c r="C27" s="25">
        <f t="shared" si="7"/>
        <v>1310</v>
      </c>
      <c r="D27" s="25">
        <f t="shared" si="7"/>
        <v>1320</v>
      </c>
      <c r="E27" s="38">
        <f t="shared" si="8"/>
        <v>3930</v>
      </c>
      <c r="F27" s="25">
        <f t="shared" si="9"/>
        <v>1360</v>
      </c>
      <c r="G27" s="25">
        <f t="shared" si="10"/>
        <v>1400</v>
      </c>
      <c r="H27" s="25">
        <f t="shared" si="10"/>
        <v>1440</v>
      </c>
      <c r="I27" s="38">
        <f t="shared" si="11"/>
        <v>4200</v>
      </c>
      <c r="J27" s="25">
        <f t="shared" si="12"/>
        <v>1470</v>
      </c>
      <c r="K27" s="25">
        <f t="shared" si="13"/>
        <v>1500</v>
      </c>
      <c r="L27" s="25">
        <f t="shared" si="13"/>
        <v>1530</v>
      </c>
      <c r="M27" s="38">
        <f t="shared" si="14"/>
        <v>4500</v>
      </c>
      <c r="N27" s="25">
        <f t="shared" si="15"/>
        <v>1580</v>
      </c>
      <c r="O27" s="25">
        <f t="shared" si="16"/>
        <v>1630</v>
      </c>
      <c r="P27" s="25">
        <f t="shared" si="16"/>
        <v>1680</v>
      </c>
      <c r="Q27" s="38">
        <f t="shared" si="17"/>
        <v>4890</v>
      </c>
      <c r="R27" s="39">
        <f t="shared" si="18"/>
        <v>17520</v>
      </c>
    </row>
    <row r="28" spans="1:18" x14ac:dyDescent="0.2">
      <c r="A28" s="64" t="s">
        <v>39</v>
      </c>
      <c r="B28" s="40">
        <v>500</v>
      </c>
      <c r="C28" s="25">
        <f t="shared" si="7"/>
        <v>510</v>
      </c>
      <c r="D28" s="25">
        <f t="shared" si="7"/>
        <v>520</v>
      </c>
      <c r="E28" s="38">
        <f t="shared" si="8"/>
        <v>1530</v>
      </c>
      <c r="F28" s="25">
        <f t="shared" si="9"/>
        <v>540</v>
      </c>
      <c r="G28" s="25">
        <f t="shared" si="10"/>
        <v>560</v>
      </c>
      <c r="H28" s="25">
        <f t="shared" si="10"/>
        <v>580</v>
      </c>
      <c r="I28" s="38">
        <f t="shared" si="11"/>
        <v>1680</v>
      </c>
      <c r="J28" s="25">
        <f t="shared" si="12"/>
        <v>590</v>
      </c>
      <c r="K28" s="25">
        <f t="shared" si="13"/>
        <v>600</v>
      </c>
      <c r="L28" s="25">
        <f t="shared" si="13"/>
        <v>610</v>
      </c>
      <c r="M28" s="38">
        <f t="shared" si="14"/>
        <v>1800</v>
      </c>
      <c r="N28" s="25">
        <f t="shared" si="15"/>
        <v>630</v>
      </c>
      <c r="O28" s="25">
        <f t="shared" si="16"/>
        <v>650</v>
      </c>
      <c r="P28" s="25">
        <f t="shared" si="16"/>
        <v>670</v>
      </c>
      <c r="Q28" s="38">
        <f t="shared" si="17"/>
        <v>1950</v>
      </c>
      <c r="R28" s="39">
        <f t="shared" si="18"/>
        <v>6960</v>
      </c>
    </row>
    <row r="29" spans="1:18" x14ac:dyDescent="0.2">
      <c r="A29" s="64" t="s">
        <v>40</v>
      </c>
      <c r="B29" s="40">
        <v>900</v>
      </c>
      <c r="C29" s="25">
        <f t="shared" si="7"/>
        <v>910</v>
      </c>
      <c r="D29" s="25">
        <f t="shared" si="7"/>
        <v>920</v>
      </c>
      <c r="E29" s="38">
        <f t="shared" si="8"/>
        <v>2730</v>
      </c>
      <c r="F29" s="25">
        <f t="shared" si="9"/>
        <v>950</v>
      </c>
      <c r="G29" s="25">
        <f t="shared" si="10"/>
        <v>980</v>
      </c>
      <c r="H29" s="25">
        <f t="shared" si="10"/>
        <v>1010</v>
      </c>
      <c r="I29" s="38">
        <f t="shared" si="11"/>
        <v>2940</v>
      </c>
      <c r="J29" s="25">
        <f t="shared" si="12"/>
        <v>1030</v>
      </c>
      <c r="K29" s="25">
        <f t="shared" si="13"/>
        <v>1050</v>
      </c>
      <c r="L29" s="25">
        <f t="shared" si="13"/>
        <v>1070</v>
      </c>
      <c r="M29" s="38">
        <f t="shared" si="14"/>
        <v>3150</v>
      </c>
      <c r="N29" s="25">
        <f t="shared" si="15"/>
        <v>1100</v>
      </c>
      <c r="O29" s="25">
        <f t="shared" si="16"/>
        <v>1130</v>
      </c>
      <c r="P29" s="25">
        <f t="shared" si="16"/>
        <v>1160</v>
      </c>
      <c r="Q29" s="38">
        <f t="shared" si="17"/>
        <v>3390</v>
      </c>
      <c r="R29" s="39">
        <f t="shared" si="18"/>
        <v>12210</v>
      </c>
    </row>
    <row r="30" spans="1:18" x14ac:dyDescent="0.2">
      <c r="A30" s="64" t="s">
        <v>41</v>
      </c>
      <c r="B30" s="40">
        <v>300</v>
      </c>
      <c r="C30" s="25">
        <f t="shared" si="7"/>
        <v>300</v>
      </c>
      <c r="D30" s="25">
        <f t="shared" si="7"/>
        <v>300</v>
      </c>
      <c r="E30" s="38">
        <f t="shared" si="8"/>
        <v>900</v>
      </c>
      <c r="F30" s="25">
        <f t="shared" si="9"/>
        <v>310</v>
      </c>
      <c r="G30" s="25">
        <f t="shared" si="10"/>
        <v>320</v>
      </c>
      <c r="H30" s="25">
        <f t="shared" si="10"/>
        <v>330</v>
      </c>
      <c r="I30" s="38">
        <f t="shared" si="11"/>
        <v>960</v>
      </c>
      <c r="J30" s="25">
        <f t="shared" si="12"/>
        <v>340</v>
      </c>
      <c r="K30" s="25">
        <f t="shared" si="13"/>
        <v>350</v>
      </c>
      <c r="L30" s="25">
        <f t="shared" si="13"/>
        <v>360</v>
      </c>
      <c r="M30" s="38">
        <f t="shared" si="14"/>
        <v>1050</v>
      </c>
      <c r="N30" s="25">
        <f t="shared" si="15"/>
        <v>370</v>
      </c>
      <c r="O30" s="25">
        <f t="shared" si="16"/>
        <v>380</v>
      </c>
      <c r="P30" s="25">
        <f t="shared" si="16"/>
        <v>390</v>
      </c>
      <c r="Q30" s="38">
        <f t="shared" si="17"/>
        <v>1140</v>
      </c>
      <c r="R30" s="39">
        <f t="shared" si="18"/>
        <v>4050</v>
      </c>
    </row>
    <row r="31" spans="1:18" x14ac:dyDescent="0.2">
      <c r="A31" s="64" t="s">
        <v>42</v>
      </c>
      <c r="B31" s="40">
        <v>165</v>
      </c>
      <c r="C31" s="25">
        <f t="shared" si="7"/>
        <v>170</v>
      </c>
      <c r="D31" s="25">
        <f t="shared" si="7"/>
        <v>170</v>
      </c>
      <c r="E31" s="26">
        <f t="shared" si="8"/>
        <v>505</v>
      </c>
      <c r="F31" s="25">
        <f t="shared" si="9"/>
        <v>180</v>
      </c>
      <c r="G31" s="25">
        <f t="shared" si="10"/>
        <v>190</v>
      </c>
      <c r="H31" s="25">
        <f t="shared" si="10"/>
        <v>200</v>
      </c>
      <c r="I31" s="26">
        <f t="shared" si="11"/>
        <v>570</v>
      </c>
      <c r="J31" s="25">
        <f t="shared" si="12"/>
        <v>200</v>
      </c>
      <c r="K31" s="25">
        <f t="shared" si="13"/>
        <v>200</v>
      </c>
      <c r="L31" s="25">
        <f t="shared" si="13"/>
        <v>200</v>
      </c>
      <c r="M31" s="26">
        <f t="shared" si="14"/>
        <v>600</v>
      </c>
      <c r="N31" s="25">
        <f t="shared" si="15"/>
        <v>210</v>
      </c>
      <c r="O31" s="25">
        <f t="shared" si="16"/>
        <v>220</v>
      </c>
      <c r="P31" s="25">
        <f t="shared" si="16"/>
        <v>230</v>
      </c>
      <c r="Q31" s="26">
        <f t="shared" si="17"/>
        <v>660</v>
      </c>
      <c r="R31" s="27">
        <f t="shared" si="18"/>
        <v>2335</v>
      </c>
    </row>
    <row r="32" spans="1:18" ht="13.5" thickBot="1" x14ac:dyDescent="0.25">
      <c r="A32" s="13" t="s">
        <v>43</v>
      </c>
      <c r="B32" s="42">
        <f t="shared" ref="B32:R32" si="19">SUM(B16:B31)</f>
        <v>52102</v>
      </c>
      <c r="C32" s="42">
        <f t="shared" si="19"/>
        <v>52620</v>
      </c>
      <c r="D32" s="42">
        <f t="shared" si="19"/>
        <v>53140</v>
      </c>
      <c r="E32" s="49">
        <f t="shared" si="19"/>
        <v>157862</v>
      </c>
      <c r="F32" s="42">
        <f t="shared" si="19"/>
        <v>54750</v>
      </c>
      <c r="G32" s="42">
        <f t="shared" si="19"/>
        <v>56400</v>
      </c>
      <c r="H32" s="42">
        <f t="shared" si="19"/>
        <v>58100</v>
      </c>
      <c r="I32" s="49">
        <f t="shared" si="19"/>
        <v>169250</v>
      </c>
      <c r="J32" s="42">
        <f t="shared" si="19"/>
        <v>59240</v>
      </c>
      <c r="K32" s="42">
        <f t="shared" si="19"/>
        <v>60410</v>
      </c>
      <c r="L32" s="42">
        <f t="shared" si="19"/>
        <v>61610</v>
      </c>
      <c r="M32" s="49">
        <f t="shared" si="19"/>
        <v>181260</v>
      </c>
      <c r="N32" s="42">
        <f t="shared" si="19"/>
        <v>63480</v>
      </c>
      <c r="O32" s="42">
        <f t="shared" si="19"/>
        <v>65390</v>
      </c>
      <c r="P32" s="42">
        <f t="shared" si="19"/>
        <v>67350</v>
      </c>
      <c r="Q32" s="49">
        <f t="shared" si="19"/>
        <v>196220</v>
      </c>
      <c r="R32" s="50">
        <f t="shared" si="19"/>
        <v>704592</v>
      </c>
    </row>
    <row r="33" spans="1:18" ht="13.5" thickTop="1" x14ac:dyDescent="0.2">
      <c r="A33" s="51"/>
      <c r="B33" s="22"/>
      <c r="C33" s="22"/>
      <c r="D33" s="22"/>
      <c r="E33" s="52"/>
      <c r="F33" s="22"/>
      <c r="G33" s="22"/>
      <c r="H33" s="22"/>
      <c r="I33" s="52"/>
      <c r="J33" s="22"/>
      <c r="K33" s="22"/>
      <c r="L33" s="22"/>
      <c r="M33" s="52"/>
      <c r="N33" s="22"/>
      <c r="O33" s="22"/>
      <c r="P33" s="22"/>
      <c r="Q33" s="52"/>
      <c r="R33" s="53"/>
    </row>
    <row r="34" spans="1:18" x14ac:dyDescent="0.2">
      <c r="A34" s="54" t="s">
        <v>44</v>
      </c>
      <c r="B34" s="55">
        <f t="shared" ref="B34:R34" si="20">B13-B32</f>
        <v>33298</v>
      </c>
      <c r="C34" s="55">
        <f t="shared" si="20"/>
        <v>33630</v>
      </c>
      <c r="D34" s="55">
        <f t="shared" si="20"/>
        <v>33970</v>
      </c>
      <c r="E34" s="56">
        <f t="shared" si="20"/>
        <v>100898</v>
      </c>
      <c r="F34" s="55">
        <f t="shared" si="20"/>
        <v>34970</v>
      </c>
      <c r="G34" s="55">
        <f t="shared" si="20"/>
        <v>36010</v>
      </c>
      <c r="H34" s="55">
        <f t="shared" si="20"/>
        <v>37090</v>
      </c>
      <c r="I34" s="56">
        <f t="shared" si="20"/>
        <v>108070</v>
      </c>
      <c r="J34" s="55">
        <f t="shared" si="20"/>
        <v>37850</v>
      </c>
      <c r="K34" s="55">
        <f t="shared" si="20"/>
        <v>38630</v>
      </c>
      <c r="L34" s="55">
        <f t="shared" si="20"/>
        <v>39420</v>
      </c>
      <c r="M34" s="56">
        <f t="shared" si="20"/>
        <v>115900</v>
      </c>
      <c r="N34" s="55">
        <f t="shared" si="20"/>
        <v>40580</v>
      </c>
      <c r="O34" s="55">
        <f t="shared" si="20"/>
        <v>41790</v>
      </c>
      <c r="P34" s="55">
        <f t="shared" si="20"/>
        <v>43050</v>
      </c>
      <c r="Q34" s="56">
        <f t="shared" si="20"/>
        <v>125420</v>
      </c>
      <c r="R34" s="57">
        <f t="shared" si="20"/>
        <v>450288</v>
      </c>
    </row>
  </sheetData>
  <mergeCells count="1">
    <mergeCell ref="A1:C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K13"/>
  <sheetViews>
    <sheetView zoomScale="115" zoomScaleNormal="115" workbookViewId="0"/>
  </sheetViews>
  <sheetFormatPr defaultColWidth="9.140625" defaultRowHeight="12.75" x14ac:dyDescent="0.2"/>
  <cols>
    <col min="1" max="1" width="16.140625" style="6" bestFit="1" customWidth="1"/>
    <col min="2" max="9" width="8.5703125" style="6" customWidth="1"/>
    <col min="10" max="10" width="10" style="6" customWidth="1"/>
    <col min="11" max="11" width="8.5703125" style="6" bestFit="1" customWidth="1"/>
    <col min="12" max="17" width="9.5703125" style="6" customWidth="1"/>
    <col min="18" max="18" width="11" style="6" bestFit="1" customWidth="1"/>
    <col min="19" max="16384" width="9.140625" style="6"/>
  </cols>
  <sheetData>
    <row r="1" spans="1:11" x14ac:dyDescent="0.2">
      <c r="A1" s="59"/>
      <c r="B1" s="8" t="s">
        <v>45</v>
      </c>
      <c r="C1" s="8" t="s">
        <v>46</v>
      </c>
      <c r="D1" s="8" t="s">
        <v>47</v>
      </c>
      <c r="E1" s="63" t="s">
        <v>14</v>
      </c>
      <c r="F1" s="8" t="s">
        <v>48</v>
      </c>
      <c r="G1" s="8" t="s">
        <v>1</v>
      </c>
      <c r="H1" s="8" t="s">
        <v>49</v>
      </c>
      <c r="I1" s="63" t="s">
        <v>15</v>
      </c>
      <c r="J1" s="8" t="s">
        <v>2</v>
      </c>
      <c r="K1" s="8" t="s">
        <v>3</v>
      </c>
    </row>
    <row r="2" spans="1:11" x14ac:dyDescent="0.2">
      <c r="A2" s="60" t="s">
        <v>0</v>
      </c>
      <c r="B2" s="2">
        <v>120</v>
      </c>
      <c r="C2" s="2">
        <v>180</v>
      </c>
      <c r="D2" s="2">
        <v>250</v>
      </c>
      <c r="E2" s="2">
        <f t="shared" ref="E2:E4" si="0">SUM(B2:D2)</f>
        <v>550</v>
      </c>
      <c r="F2" s="2">
        <v>240</v>
      </c>
      <c r="G2" s="2">
        <v>300</v>
      </c>
      <c r="H2" s="2">
        <v>450</v>
      </c>
      <c r="I2" s="2">
        <f t="shared" ref="I2:I4" si="1">SUM(F2:H2)</f>
        <v>990</v>
      </c>
      <c r="J2" s="2">
        <f>I2+E2</f>
        <v>1540</v>
      </c>
      <c r="K2" s="2">
        <f>AVERAGE(B2:D2,F2:H2)</f>
        <v>256.66666666666669</v>
      </c>
    </row>
    <row r="3" spans="1:11" x14ac:dyDescent="0.2">
      <c r="A3" s="60" t="s">
        <v>4</v>
      </c>
      <c r="B3" s="3">
        <v>100</v>
      </c>
      <c r="C3" s="3">
        <v>130</v>
      </c>
      <c r="D3" s="3">
        <v>120</v>
      </c>
      <c r="E3" s="3">
        <f t="shared" si="0"/>
        <v>350</v>
      </c>
      <c r="F3" s="3">
        <v>220</v>
      </c>
      <c r="G3" s="3">
        <v>260</v>
      </c>
      <c r="H3" s="3">
        <v>350</v>
      </c>
      <c r="I3" s="3">
        <f t="shared" si="1"/>
        <v>830</v>
      </c>
      <c r="J3" s="2">
        <f t="shared" ref="J3:J4" si="2">I3+E3</f>
        <v>1180</v>
      </c>
      <c r="K3" s="2">
        <f>AVERAGE(B3:D3,F3:H3)</f>
        <v>196.66666666666666</v>
      </c>
    </row>
    <row r="4" spans="1:11" x14ac:dyDescent="0.2">
      <c r="A4" s="60" t="s">
        <v>5</v>
      </c>
      <c r="B4" s="3">
        <f t="shared" ref="B4:H4" si="3">B2-B3</f>
        <v>20</v>
      </c>
      <c r="C4" s="3">
        <f t="shared" si="3"/>
        <v>50</v>
      </c>
      <c r="D4" s="3">
        <f t="shared" si="3"/>
        <v>130</v>
      </c>
      <c r="E4" s="3">
        <f t="shared" si="0"/>
        <v>200</v>
      </c>
      <c r="F4" s="3">
        <f t="shared" si="3"/>
        <v>20</v>
      </c>
      <c r="G4" s="3">
        <f t="shared" si="3"/>
        <v>40</v>
      </c>
      <c r="H4" s="3">
        <f t="shared" si="3"/>
        <v>100</v>
      </c>
      <c r="I4" s="3">
        <f t="shared" si="1"/>
        <v>160</v>
      </c>
      <c r="J4" s="2">
        <f t="shared" si="2"/>
        <v>360</v>
      </c>
      <c r="K4" s="2">
        <f>AVERAGE(B4:D4,F4:H4)</f>
        <v>60</v>
      </c>
    </row>
    <row r="5" spans="1:11" x14ac:dyDescent="0.2">
      <c r="A5" s="60" t="s">
        <v>6</v>
      </c>
      <c r="B5" s="3">
        <f>B4</f>
        <v>20</v>
      </c>
      <c r="C5" s="3">
        <f>C4+B5</f>
        <v>70</v>
      </c>
      <c r="D5" s="3">
        <f>D4+C5</f>
        <v>200</v>
      </c>
      <c r="E5" s="3"/>
      <c r="F5" s="3">
        <f>F4+D5</f>
        <v>220</v>
      </c>
      <c r="G5" s="3">
        <f>G4+F5</f>
        <v>260</v>
      </c>
      <c r="H5" s="3">
        <f>H4+G5</f>
        <v>360</v>
      </c>
      <c r="I5" s="3"/>
      <c r="J5" s="3"/>
      <c r="K5" s="3"/>
    </row>
    <row r="6" spans="1:11" x14ac:dyDescent="0.2">
      <c r="A6" s="60" t="s">
        <v>7</v>
      </c>
      <c r="B6" s="61"/>
      <c r="C6" s="61"/>
      <c r="D6" s="61"/>
      <c r="E6" s="61"/>
      <c r="F6" s="61"/>
      <c r="G6" s="61"/>
      <c r="H6" s="61"/>
      <c r="I6" s="61"/>
      <c r="J6" s="9"/>
      <c r="K6" s="9"/>
    </row>
    <row r="7" spans="1:11" x14ac:dyDescent="0.2">
      <c r="A7" s="7" t="s">
        <v>8</v>
      </c>
      <c r="B7" s="58"/>
      <c r="C7" s="4">
        <f t="shared" ref="C7:H8" si="4">(C2-B2)/B2</f>
        <v>0.5</v>
      </c>
      <c r="D7" s="4">
        <f t="shared" si="4"/>
        <v>0.3888888888888889</v>
      </c>
      <c r="E7" s="4"/>
      <c r="F7" s="4">
        <f>(F2-D2)/D2</f>
        <v>-0.04</v>
      </c>
      <c r="G7" s="4">
        <f t="shared" si="4"/>
        <v>0.25</v>
      </c>
      <c r="H7" s="4">
        <f t="shared" si="4"/>
        <v>0.5</v>
      </c>
      <c r="I7" s="4"/>
      <c r="J7" s="4">
        <f>(H2-B2)/B2</f>
        <v>2.75</v>
      </c>
      <c r="K7" s="62">
        <f>(H2/B2)^(1/5)-1</f>
        <v>0.30258554234867607</v>
      </c>
    </row>
    <row r="8" spans="1:11" x14ac:dyDescent="0.2">
      <c r="A8" s="7" t="s">
        <v>9</v>
      </c>
      <c r="B8" s="58"/>
      <c r="C8" s="4">
        <f t="shared" si="4"/>
        <v>0.3</v>
      </c>
      <c r="D8" s="4">
        <f t="shared" si="4"/>
        <v>-7.6923076923076927E-2</v>
      </c>
      <c r="E8" s="4"/>
      <c r="F8" s="4">
        <f>(F3-D3)/D3</f>
        <v>0.83333333333333337</v>
      </c>
      <c r="G8" s="4">
        <f t="shared" si="4"/>
        <v>0.18181818181818182</v>
      </c>
      <c r="H8" s="4">
        <f t="shared" si="4"/>
        <v>0.34615384615384615</v>
      </c>
      <c r="I8" s="4"/>
      <c r="J8" s="4">
        <f>(H3-B3)/B3</f>
        <v>2.5</v>
      </c>
      <c r="K8" s="62">
        <f>(H3/B3)^(1/5)-1</f>
        <v>0.28473515712343933</v>
      </c>
    </row>
    <row r="9" spans="1:11" x14ac:dyDescent="0.2">
      <c r="A9" s="7" t="s">
        <v>10</v>
      </c>
      <c r="B9" s="58"/>
      <c r="C9" s="4">
        <f>(C4-B4)/B4</f>
        <v>1.5</v>
      </c>
      <c r="D9" s="4">
        <f>(D4-C4)/C4</f>
        <v>1.6</v>
      </c>
      <c r="E9" s="4"/>
      <c r="F9" s="4">
        <f>(F4-D4)/D4</f>
        <v>-0.84615384615384615</v>
      </c>
      <c r="G9" s="4">
        <f>(G4-F4)/F4</f>
        <v>1</v>
      </c>
      <c r="H9" s="4">
        <f>(H4-G4)/G4</f>
        <v>1.5</v>
      </c>
      <c r="I9" s="4"/>
      <c r="J9" s="4">
        <f>(H4-B4)/B4</f>
        <v>4</v>
      </c>
      <c r="K9" s="62">
        <f>(H4/B4)^(1/5)-1</f>
        <v>0.3797296614612149</v>
      </c>
    </row>
    <row r="10" spans="1:11" x14ac:dyDescent="0.2">
      <c r="B10" s="58"/>
      <c r="C10" s="58"/>
      <c r="D10" s="58"/>
      <c r="E10" s="58"/>
      <c r="F10" s="58"/>
      <c r="G10" s="58"/>
      <c r="H10" s="58"/>
      <c r="I10" s="58"/>
      <c r="J10" s="58"/>
      <c r="K10" s="58"/>
    </row>
    <row r="11" spans="1:11" x14ac:dyDescent="0.2">
      <c r="A11" s="7" t="s">
        <v>11</v>
      </c>
      <c r="B11" s="5">
        <f t="shared" ref="B11:J11" si="5">B2/B3</f>
        <v>1.2</v>
      </c>
      <c r="C11" s="5">
        <f t="shared" si="5"/>
        <v>1.3846153846153846</v>
      </c>
      <c r="D11" s="5">
        <f t="shared" si="5"/>
        <v>2.0833333333333335</v>
      </c>
      <c r="E11" s="5"/>
      <c r="F11" s="5">
        <f t="shared" si="5"/>
        <v>1.0909090909090908</v>
      </c>
      <c r="G11" s="5">
        <f t="shared" si="5"/>
        <v>1.1538461538461537</v>
      </c>
      <c r="H11" s="5">
        <f t="shared" si="5"/>
        <v>1.2857142857142858</v>
      </c>
      <c r="I11" s="5"/>
      <c r="J11" s="5">
        <f t="shared" si="5"/>
        <v>1.3050847457627119</v>
      </c>
      <c r="K11" s="58"/>
    </row>
    <row r="12" spans="1:11" x14ac:dyDescent="0.2">
      <c r="A12" s="7" t="s">
        <v>12</v>
      </c>
      <c r="B12" s="5">
        <f t="shared" ref="B12:J12" si="6">B2/B4</f>
        <v>6</v>
      </c>
      <c r="C12" s="5">
        <f t="shared" si="6"/>
        <v>3.6</v>
      </c>
      <c r="D12" s="5">
        <f t="shared" si="6"/>
        <v>1.9230769230769231</v>
      </c>
      <c r="E12" s="5"/>
      <c r="F12" s="5">
        <f t="shared" si="6"/>
        <v>12</v>
      </c>
      <c r="G12" s="5">
        <f t="shared" si="6"/>
        <v>7.5</v>
      </c>
      <c r="H12" s="5">
        <f t="shared" si="6"/>
        <v>4.5</v>
      </c>
      <c r="I12" s="5"/>
      <c r="J12" s="5">
        <f t="shared" si="6"/>
        <v>4.2777777777777777</v>
      </c>
      <c r="K12" s="58"/>
    </row>
    <row r="13" spans="1:11" x14ac:dyDescent="0.2">
      <c r="A13" s="7" t="s">
        <v>13</v>
      </c>
      <c r="B13" s="5">
        <f t="shared" ref="B13:J13" si="7">B3/B4</f>
        <v>5</v>
      </c>
      <c r="C13" s="5">
        <f t="shared" si="7"/>
        <v>2.6</v>
      </c>
      <c r="D13" s="5">
        <f t="shared" si="7"/>
        <v>0.92307692307692313</v>
      </c>
      <c r="E13" s="5"/>
      <c r="F13" s="5">
        <f t="shared" si="7"/>
        <v>11</v>
      </c>
      <c r="G13" s="5">
        <f t="shared" si="7"/>
        <v>6.5</v>
      </c>
      <c r="H13" s="5">
        <f t="shared" si="7"/>
        <v>3.5</v>
      </c>
      <c r="I13" s="5"/>
      <c r="J13" s="5">
        <f t="shared" si="7"/>
        <v>3.2777777777777777</v>
      </c>
      <c r="K13" s="58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G742"/>
  <sheetViews>
    <sheetView zoomScale="115" zoomScaleNormal="115" workbookViewId="0"/>
  </sheetViews>
  <sheetFormatPr defaultColWidth="54.140625" defaultRowHeight="15" x14ac:dyDescent="0.25"/>
  <cols>
    <col min="1" max="1" width="24.28515625" style="71" bestFit="1" customWidth="1"/>
    <col min="2" max="2" width="32.28515625" style="71" bestFit="1" customWidth="1"/>
    <col min="3" max="3" width="13.42578125" style="71" bestFit="1" customWidth="1"/>
    <col min="4" max="4" width="7.28515625" style="71" bestFit="1" customWidth="1"/>
    <col min="5" max="5" width="18.85546875" style="71" bestFit="1" customWidth="1"/>
    <col min="6" max="7" width="13.5703125" style="71" bestFit="1" customWidth="1"/>
    <col min="8" max="16384" width="54.140625" style="71"/>
  </cols>
  <sheetData>
    <row r="1" spans="1:7" x14ac:dyDescent="0.25">
      <c r="A1" s="65" t="s">
        <v>58</v>
      </c>
      <c r="B1" s="65" t="s">
        <v>57</v>
      </c>
      <c r="C1" s="66" t="s">
        <v>59</v>
      </c>
      <c r="D1" s="67" t="s">
        <v>60</v>
      </c>
      <c r="E1" s="68" t="s">
        <v>61</v>
      </c>
      <c r="F1" s="69" t="s">
        <v>62</v>
      </c>
      <c r="G1" s="70" t="s">
        <v>63</v>
      </c>
    </row>
    <row r="2" spans="1:7" x14ac:dyDescent="0.25">
      <c r="A2" s="71" t="s">
        <v>65</v>
      </c>
      <c r="B2" s="71" t="s">
        <v>64</v>
      </c>
      <c r="C2" s="72">
        <v>36952</v>
      </c>
      <c r="D2" s="73">
        <f t="shared" ref="D2:D65" ca="1" si="0">DATEDIF(C2,TODAY(),"Y")</f>
        <v>12</v>
      </c>
      <c r="E2" s="74">
        <f t="shared" ref="E2:E65" ca="1" si="1">RANDBETWEEN(10,88)</f>
        <v>65</v>
      </c>
      <c r="F2" s="75">
        <v>239900</v>
      </c>
      <c r="G2" s="76">
        <v>190000</v>
      </c>
    </row>
    <row r="3" spans="1:7" x14ac:dyDescent="0.25">
      <c r="A3" s="71" t="s">
        <v>66</v>
      </c>
      <c r="B3" s="77" t="s">
        <v>64</v>
      </c>
      <c r="C3" s="72">
        <v>34159</v>
      </c>
      <c r="D3" s="73">
        <f t="shared" ca="1" si="0"/>
        <v>20</v>
      </c>
      <c r="E3" s="74">
        <f t="shared" ca="1" si="1"/>
        <v>20</v>
      </c>
      <c r="F3" s="75">
        <v>290200</v>
      </c>
      <c r="G3" s="76">
        <v>202400</v>
      </c>
    </row>
    <row r="4" spans="1:7" x14ac:dyDescent="0.25">
      <c r="A4" s="71" t="s">
        <v>67</v>
      </c>
      <c r="B4" s="77" t="s">
        <v>64</v>
      </c>
      <c r="C4" s="72">
        <v>35772</v>
      </c>
      <c r="D4" s="73">
        <f t="shared" ca="1" si="0"/>
        <v>15</v>
      </c>
      <c r="E4" s="74">
        <f t="shared" ca="1" si="1"/>
        <v>64</v>
      </c>
      <c r="F4" s="75">
        <v>202200</v>
      </c>
      <c r="G4" s="76">
        <v>150700</v>
      </c>
    </row>
    <row r="5" spans="1:7" x14ac:dyDescent="0.25">
      <c r="A5" s="71" t="s">
        <v>68</v>
      </c>
      <c r="B5" s="77" t="s">
        <v>64</v>
      </c>
      <c r="C5" s="72">
        <v>39744</v>
      </c>
      <c r="D5" s="73">
        <f t="shared" ca="1" si="0"/>
        <v>5</v>
      </c>
      <c r="E5" s="74">
        <f t="shared" ca="1" si="1"/>
        <v>30</v>
      </c>
      <c r="F5" s="75">
        <v>342600</v>
      </c>
      <c r="G5" s="76">
        <v>175900</v>
      </c>
    </row>
    <row r="6" spans="1:7" x14ac:dyDescent="0.25">
      <c r="A6" s="71" t="s">
        <v>69</v>
      </c>
      <c r="B6" s="77" t="s">
        <v>64</v>
      </c>
      <c r="C6" s="72">
        <v>36238</v>
      </c>
      <c r="D6" s="73">
        <f t="shared" ca="1" si="0"/>
        <v>14</v>
      </c>
      <c r="E6" s="74">
        <f t="shared" ca="1" si="1"/>
        <v>80</v>
      </c>
      <c r="F6" s="75">
        <v>129800</v>
      </c>
      <c r="G6" s="76">
        <v>228500</v>
      </c>
    </row>
    <row r="7" spans="1:7" x14ac:dyDescent="0.25">
      <c r="A7" s="71" t="s">
        <v>71</v>
      </c>
      <c r="B7" s="71" t="s">
        <v>70</v>
      </c>
      <c r="C7" s="78">
        <v>39423</v>
      </c>
      <c r="D7" s="73">
        <f t="shared" ca="1" si="0"/>
        <v>5</v>
      </c>
      <c r="E7" s="74">
        <f t="shared" ca="1" si="1"/>
        <v>40</v>
      </c>
      <c r="F7" s="75">
        <v>209700</v>
      </c>
      <c r="G7" s="76">
        <v>250700</v>
      </c>
    </row>
    <row r="8" spans="1:7" x14ac:dyDescent="0.25">
      <c r="A8" s="71" t="s">
        <v>72</v>
      </c>
      <c r="B8" s="77" t="s">
        <v>70</v>
      </c>
      <c r="C8" s="72">
        <v>39296</v>
      </c>
      <c r="D8" s="73">
        <f t="shared" ca="1" si="0"/>
        <v>6</v>
      </c>
      <c r="E8" s="74">
        <f t="shared" ca="1" si="1"/>
        <v>25</v>
      </c>
      <c r="F8" s="75">
        <v>329300</v>
      </c>
      <c r="G8" s="76">
        <v>311000</v>
      </c>
    </row>
    <row r="9" spans="1:7" x14ac:dyDescent="0.25">
      <c r="A9" s="71" t="s">
        <v>73</v>
      </c>
      <c r="B9" s="77" t="s">
        <v>70</v>
      </c>
      <c r="C9" s="72">
        <v>32328</v>
      </c>
      <c r="D9" s="73">
        <f t="shared" ca="1" si="0"/>
        <v>25</v>
      </c>
      <c r="E9" s="74">
        <f t="shared" ca="1" si="1"/>
        <v>57</v>
      </c>
      <c r="F9" s="75">
        <v>147400</v>
      </c>
      <c r="G9" s="76">
        <v>223600</v>
      </c>
    </row>
    <row r="10" spans="1:7" x14ac:dyDescent="0.25">
      <c r="A10" s="71" t="s">
        <v>74</v>
      </c>
      <c r="B10" s="77" t="s">
        <v>70</v>
      </c>
      <c r="C10" s="72">
        <v>37491</v>
      </c>
      <c r="D10" s="73">
        <f t="shared" ca="1" si="0"/>
        <v>11</v>
      </c>
      <c r="E10" s="74">
        <f t="shared" ca="1" si="1"/>
        <v>13</v>
      </c>
      <c r="F10" s="75">
        <v>255900</v>
      </c>
      <c r="G10" s="76">
        <v>213500</v>
      </c>
    </row>
    <row r="11" spans="1:7" x14ac:dyDescent="0.25">
      <c r="A11" s="71" t="s">
        <v>75</v>
      </c>
      <c r="B11" s="77" t="s">
        <v>70</v>
      </c>
      <c r="C11" s="72">
        <v>34254</v>
      </c>
      <c r="D11" s="73">
        <f t="shared" ca="1" si="0"/>
        <v>20</v>
      </c>
      <c r="E11" s="74">
        <f t="shared" ca="1" si="1"/>
        <v>70</v>
      </c>
      <c r="F11" s="75">
        <v>170200</v>
      </c>
      <c r="G11" s="76">
        <v>305700</v>
      </c>
    </row>
    <row r="12" spans="1:7" x14ac:dyDescent="0.25">
      <c r="A12" s="71" t="s">
        <v>76</v>
      </c>
      <c r="B12" s="77" t="s">
        <v>70</v>
      </c>
      <c r="C12" s="72">
        <v>34425</v>
      </c>
      <c r="D12" s="73">
        <f t="shared" ca="1" si="0"/>
        <v>19</v>
      </c>
      <c r="E12" s="74">
        <f t="shared" ca="1" si="1"/>
        <v>78</v>
      </c>
      <c r="F12" s="75">
        <v>135800</v>
      </c>
      <c r="G12" s="76">
        <v>339000</v>
      </c>
    </row>
    <row r="13" spans="1:7" x14ac:dyDescent="0.25">
      <c r="A13" s="71" t="s">
        <v>77</v>
      </c>
      <c r="B13" s="77" t="s">
        <v>70</v>
      </c>
      <c r="C13" s="72">
        <v>36900</v>
      </c>
      <c r="D13" s="73">
        <f t="shared" ca="1" si="0"/>
        <v>12</v>
      </c>
      <c r="E13" s="74">
        <f t="shared" ca="1" si="1"/>
        <v>62</v>
      </c>
      <c r="F13" s="75">
        <v>244400</v>
      </c>
      <c r="G13" s="76">
        <v>293500</v>
      </c>
    </row>
    <row r="14" spans="1:7" x14ac:dyDescent="0.25">
      <c r="A14" s="71" t="s">
        <v>78</v>
      </c>
      <c r="B14" s="77" t="s">
        <v>70</v>
      </c>
      <c r="C14" s="72">
        <v>34256</v>
      </c>
      <c r="D14" s="73">
        <f t="shared" ca="1" si="0"/>
        <v>20</v>
      </c>
      <c r="E14" s="74">
        <f t="shared" ca="1" si="1"/>
        <v>49</v>
      </c>
      <c r="F14" s="75">
        <v>167000</v>
      </c>
      <c r="G14" s="76">
        <v>327200</v>
      </c>
    </row>
    <row r="15" spans="1:7" x14ac:dyDescent="0.25">
      <c r="A15" s="71" t="s">
        <v>79</v>
      </c>
      <c r="B15" s="77" t="s">
        <v>70</v>
      </c>
      <c r="C15" s="72">
        <v>32745</v>
      </c>
      <c r="D15" s="73">
        <f t="shared" ca="1" si="0"/>
        <v>24</v>
      </c>
      <c r="E15" s="74">
        <f t="shared" ca="1" si="1"/>
        <v>74</v>
      </c>
      <c r="F15" s="75">
        <v>238300</v>
      </c>
      <c r="G15" s="76">
        <v>300200</v>
      </c>
    </row>
    <row r="16" spans="1:7" x14ac:dyDescent="0.25">
      <c r="A16" s="71" t="s">
        <v>80</v>
      </c>
      <c r="B16" s="77" t="s">
        <v>70</v>
      </c>
      <c r="C16" s="72">
        <v>34684</v>
      </c>
      <c r="D16" s="73">
        <f t="shared" ca="1" si="0"/>
        <v>18</v>
      </c>
      <c r="E16" s="74">
        <f t="shared" ca="1" si="1"/>
        <v>40</v>
      </c>
      <c r="F16" s="75">
        <v>214700</v>
      </c>
      <c r="G16" s="76">
        <v>272100</v>
      </c>
    </row>
    <row r="17" spans="1:7" x14ac:dyDescent="0.25">
      <c r="A17" s="71" t="s">
        <v>81</v>
      </c>
      <c r="B17" s="77" t="s">
        <v>70</v>
      </c>
      <c r="C17" s="72">
        <v>35362</v>
      </c>
      <c r="D17" s="73">
        <f t="shared" ca="1" si="0"/>
        <v>17</v>
      </c>
      <c r="E17" s="74">
        <f t="shared" ca="1" si="1"/>
        <v>38</v>
      </c>
      <c r="F17" s="75">
        <v>278900</v>
      </c>
      <c r="G17" s="76">
        <v>220100</v>
      </c>
    </row>
    <row r="18" spans="1:7" x14ac:dyDescent="0.25">
      <c r="A18" s="71" t="s">
        <v>82</v>
      </c>
      <c r="B18" s="77" t="s">
        <v>70</v>
      </c>
      <c r="C18" s="78">
        <v>39790</v>
      </c>
      <c r="D18" s="73">
        <f t="shared" ca="1" si="0"/>
        <v>4</v>
      </c>
      <c r="E18" s="74">
        <f t="shared" ca="1" si="1"/>
        <v>40</v>
      </c>
      <c r="F18" s="75">
        <v>266200</v>
      </c>
      <c r="G18" s="76">
        <v>127000</v>
      </c>
    </row>
    <row r="19" spans="1:7" x14ac:dyDescent="0.25">
      <c r="A19" s="71" t="s">
        <v>83</v>
      </c>
      <c r="B19" s="77" t="s">
        <v>70</v>
      </c>
      <c r="C19" s="72">
        <v>34424</v>
      </c>
      <c r="D19" s="73">
        <f t="shared" ca="1" si="0"/>
        <v>19</v>
      </c>
      <c r="E19" s="74">
        <f t="shared" ca="1" si="1"/>
        <v>81</v>
      </c>
      <c r="F19" s="75">
        <v>271400</v>
      </c>
      <c r="G19" s="76">
        <v>132300</v>
      </c>
    </row>
    <row r="20" spans="1:7" x14ac:dyDescent="0.25">
      <c r="A20" s="71" t="s">
        <v>84</v>
      </c>
      <c r="B20" s="77" t="s">
        <v>70</v>
      </c>
      <c r="C20" s="72">
        <v>34582</v>
      </c>
      <c r="D20" s="73">
        <f t="shared" ca="1" si="0"/>
        <v>19</v>
      </c>
      <c r="E20" s="74">
        <f t="shared" ca="1" si="1"/>
        <v>61</v>
      </c>
      <c r="F20" s="75">
        <v>285100</v>
      </c>
      <c r="G20" s="76">
        <v>182000</v>
      </c>
    </row>
    <row r="21" spans="1:7" x14ac:dyDescent="0.25">
      <c r="A21" s="71" t="s">
        <v>85</v>
      </c>
      <c r="B21" s="77" t="s">
        <v>70</v>
      </c>
      <c r="C21" s="72">
        <v>34481</v>
      </c>
      <c r="D21" s="73">
        <f t="shared" ca="1" si="0"/>
        <v>19</v>
      </c>
      <c r="E21" s="74">
        <f t="shared" ca="1" si="1"/>
        <v>87</v>
      </c>
      <c r="F21" s="75">
        <v>246700</v>
      </c>
      <c r="G21" s="76">
        <v>216000</v>
      </c>
    </row>
    <row r="22" spans="1:7" x14ac:dyDescent="0.25">
      <c r="A22" s="71" t="s">
        <v>86</v>
      </c>
      <c r="B22" s="77" t="s">
        <v>70</v>
      </c>
      <c r="C22" s="72">
        <v>38827</v>
      </c>
      <c r="D22" s="73">
        <f t="shared" ca="1" si="0"/>
        <v>7</v>
      </c>
      <c r="E22" s="74">
        <f t="shared" ca="1" si="1"/>
        <v>69</v>
      </c>
      <c r="F22" s="75">
        <v>149000</v>
      </c>
      <c r="G22" s="76">
        <v>176300</v>
      </c>
    </row>
    <row r="23" spans="1:7" x14ac:dyDescent="0.25">
      <c r="A23" s="71" t="s">
        <v>87</v>
      </c>
      <c r="B23" s="77" t="s">
        <v>70</v>
      </c>
      <c r="C23" s="79">
        <v>32330</v>
      </c>
      <c r="D23" s="73">
        <f t="shared" ca="1" si="0"/>
        <v>25</v>
      </c>
      <c r="E23" s="74">
        <f t="shared" ca="1" si="1"/>
        <v>13</v>
      </c>
      <c r="F23" s="75">
        <v>166700</v>
      </c>
      <c r="G23" s="76">
        <v>312600</v>
      </c>
    </row>
    <row r="24" spans="1:7" x14ac:dyDescent="0.25">
      <c r="A24" s="71" t="s">
        <v>89</v>
      </c>
      <c r="B24" s="71" t="s">
        <v>88</v>
      </c>
      <c r="C24" s="72">
        <v>34739</v>
      </c>
      <c r="D24" s="73">
        <f t="shared" ca="1" si="0"/>
        <v>18</v>
      </c>
      <c r="E24" s="74">
        <f t="shared" ca="1" si="1"/>
        <v>67</v>
      </c>
      <c r="F24" s="75">
        <v>164100</v>
      </c>
      <c r="G24" s="76">
        <v>150000</v>
      </c>
    </row>
    <row r="25" spans="1:7" x14ac:dyDescent="0.25">
      <c r="A25" s="71" t="s">
        <v>90</v>
      </c>
      <c r="B25" s="77" t="s">
        <v>88</v>
      </c>
      <c r="C25" s="72">
        <v>33574</v>
      </c>
      <c r="D25" s="73">
        <f t="shared" ca="1" si="0"/>
        <v>21</v>
      </c>
      <c r="E25" s="74">
        <f t="shared" ca="1" si="1"/>
        <v>47</v>
      </c>
      <c r="F25" s="75">
        <v>228500</v>
      </c>
      <c r="G25" s="76">
        <v>199500</v>
      </c>
    </row>
    <row r="26" spans="1:7" x14ac:dyDescent="0.25">
      <c r="A26" s="71" t="s">
        <v>91</v>
      </c>
      <c r="B26" s="77" t="s">
        <v>88</v>
      </c>
      <c r="C26" s="72">
        <v>35689</v>
      </c>
      <c r="D26" s="73">
        <f t="shared" ca="1" si="0"/>
        <v>16</v>
      </c>
      <c r="E26" s="74">
        <f t="shared" ca="1" si="1"/>
        <v>82</v>
      </c>
      <c r="F26" s="75">
        <v>281600</v>
      </c>
      <c r="G26" s="76">
        <v>154200</v>
      </c>
    </row>
    <row r="27" spans="1:7" x14ac:dyDescent="0.25">
      <c r="A27" s="71" t="s">
        <v>92</v>
      </c>
      <c r="B27" s="77" t="s">
        <v>88</v>
      </c>
      <c r="C27" s="72">
        <v>33051</v>
      </c>
      <c r="D27" s="73">
        <f t="shared" ca="1" si="0"/>
        <v>23</v>
      </c>
      <c r="E27" s="74">
        <f t="shared" ca="1" si="1"/>
        <v>67</v>
      </c>
      <c r="F27" s="75">
        <v>287900</v>
      </c>
      <c r="G27" s="76">
        <v>172200</v>
      </c>
    </row>
    <row r="28" spans="1:7" x14ac:dyDescent="0.25">
      <c r="A28" s="71" t="s">
        <v>93</v>
      </c>
      <c r="B28" s="77" t="s">
        <v>88</v>
      </c>
      <c r="C28" s="72">
        <v>37106</v>
      </c>
      <c r="D28" s="73">
        <f t="shared" ca="1" si="0"/>
        <v>12</v>
      </c>
      <c r="E28" s="74">
        <f t="shared" ca="1" si="1"/>
        <v>32</v>
      </c>
      <c r="F28" s="75">
        <v>319500</v>
      </c>
      <c r="G28" s="76">
        <v>136500</v>
      </c>
    </row>
    <row r="29" spans="1:7" x14ac:dyDescent="0.25">
      <c r="A29" s="71" t="s">
        <v>94</v>
      </c>
      <c r="B29" s="77" t="s">
        <v>88</v>
      </c>
      <c r="C29" s="79">
        <v>36577</v>
      </c>
      <c r="D29" s="73">
        <f t="shared" ca="1" si="0"/>
        <v>13</v>
      </c>
      <c r="E29" s="74">
        <f t="shared" ca="1" si="1"/>
        <v>67</v>
      </c>
      <c r="F29" s="75">
        <v>199100</v>
      </c>
      <c r="G29" s="76">
        <v>319100</v>
      </c>
    </row>
    <row r="30" spans="1:7" x14ac:dyDescent="0.25">
      <c r="A30" s="71" t="s">
        <v>95</v>
      </c>
      <c r="B30" s="77" t="s">
        <v>88</v>
      </c>
      <c r="C30" s="72">
        <v>35387</v>
      </c>
      <c r="D30" s="80">
        <f t="shared" ca="1" si="0"/>
        <v>16</v>
      </c>
      <c r="E30" s="74">
        <f t="shared" ca="1" si="1"/>
        <v>36</v>
      </c>
      <c r="F30" s="75">
        <v>167100</v>
      </c>
      <c r="G30" s="76">
        <v>142100</v>
      </c>
    </row>
    <row r="31" spans="1:7" x14ac:dyDescent="0.25">
      <c r="A31" s="71" t="s">
        <v>96</v>
      </c>
      <c r="B31" s="77" t="s">
        <v>88</v>
      </c>
      <c r="C31" s="72">
        <v>35502</v>
      </c>
      <c r="D31" s="73">
        <f t="shared" ca="1" si="0"/>
        <v>16</v>
      </c>
      <c r="E31" s="74">
        <f t="shared" ca="1" si="1"/>
        <v>47</v>
      </c>
      <c r="F31" s="75">
        <v>325000</v>
      </c>
      <c r="G31" s="76">
        <v>184900</v>
      </c>
    </row>
    <row r="32" spans="1:7" x14ac:dyDescent="0.25">
      <c r="A32" s="71" t="s">
        <v>97</v>
      </c>
      <c r="B32" s="77" t="s">
        <v>88</v>
      </c>
      <c r="C32" s="72">
        <v>35254</v>
      </c>
      <c r="D32" s="73">
        <f t="shared" ca="1" si="0"/>
        <v>17</v>
      </c>
      <c r="E32" s="74">
        <f t="shared" ca="1" si="1"/>
        <v>36</v>
      </c>
      <c r="F32" s="75">
        <v>156200</v>
      </c>
      <c r="G32" s="76">
        <v>221900</v>
      </c>
    </row>
    <row r="33" spans="1:7" x14ac:dyDescent="0.25">
      <c r="A33" s="71" t="s">
        <v>98</v>
      </c>
      <c r="B33" s="77" t="s">
        <v>88</v>
      </c>
      <c r="C33" s="72">
        <v>34141</v>
      </c>
      <c r="D33" s="73">
        <f t="shared" ca="1" si="0"/>
        <v>20</v>
      </c>
      <c r="E33" s="74">
        <f t="shared" ca="1" si="1"/>
        <v>58</v>
      </c>
      <c r="F33" s="75">
        <v>125300</v>
      </c>
      <c r="G33" s="76">
        <v>302500</v>
      </c>
    </row>
    <row r="34" spans="1:7" x14ac:dyDescent="0.25">
      <c r="A34" s="71" t="s">
        <v>100</v>
      </c>
      <c r="B34" s="71" t="s">
        <v>99</v>
      </c>
      <c r="C34" s="78">
        <v>39406</v>
      </c>
      <c r="D34" s="73">
        <f t="shared" ca="1" si="0"/>
        <v>5</v>
      </c>
      <c r="E34" s="74">
        <f t="shared" ca="1" si="1"/>
        <v>59</v>
      </c>
      <c r="F34" s="75">
        <v>194500</v>
      </c>
      <c r="G34" s="76">
        <v>178800</v>
      </c>
    </row>
    <row r="35" spans="1:7" x14ac:dyDescent="0.25">
      <c r="A35" s="71" t="s">
        <v>101</v>
      </c>
      <c r="B35" s="77" t="s">
        <v>99</v>
      </c>
      <c r="C35" s="72">
        <v>35012</v>
      </c>
      <c r="D35" s="73">
        <f t="shared" ca="1" si="0"/>
        <v>17</v>
      </c>
      <c r="E35" s="74">
        <f t="shared" ca="1" si="1"/>
        <v>26</v>
      </c>
      <c r="F35" s="75">
        <v>325100</v>
      </c>
      <c r="G35" s="76">
        <v>228900</v>
      </c>
    </row>
    <row r="36" spans="1:7" x14ac:dyDescent="0.25">
      <c r="A36" s="71" t="s">
        <v>102</v>
      </c>
      <c r="B36" s="77" t="s">
        <v>99</v>
      </c>
      <c r="C36" s="72">
        <v>38699</v>
      </c>
      <c r="D36" s="73">
        <f t="shared" ca="1" si="0"/>
        <v>7</v>
      </c>
      <c r="E36" s="74">
        <f t="shared" ca="1" si="1"/>
        <v>81</v>
      </c>
      <c r="F36" s="75">
        <v>144100</v>
      </c>
      <c r="G36" s="76">
        <v>259000</v>
      </c>
    </row>
    <row r="37" spans="1:7" x14ac:dyDescent="0.25">
      <c r="A37" s="71" t="s">
        <v>103</v>
      </c>
      <c r="B37" s="77" t="s">
        <v>99</v>
      </c>
      <c r="C37" s="72">
        <v>33321</v>
      </c>
      <c r="D37" s="73">
        <f t="shared" ca="1" si="0"/>
        <v>22</v>
      </c>
      <c r="E37" s="74">
        <f t="shared" ca="1" si="1"/>
        <v>33</v>
      </c>
      <c r="F37" s="75">
        <v>307500</v>
      </c>
      <c r="G37" s="76">
        <v>216500</v>
      </c>
    </row>
    <row r="38" spans="1:7" x14ac:dyDescent="0.25">
      <c r="A38" s="71" t="s">
        <v>105</v>
      </c>
      <c r="B38" s="71" t="s">
        <v>104</v>
      </c>
      <c r="C38" s="72">
        <v>32993</v>
      </c>
      <c r="D38" s="73">
        <f t="shared" ca="1" si="0"/>
        <v>23</v>
      </c>
      <c r="E38" s="74">
        <f t="shared" ca="1" si="1"/>
        <v>65</v>
      </c>
      <c r="F38" s="75">
        <v>296500</v>
      </c>
      <c r="G38" s="76">
        <v>261800</v>
      </c>
    </row>
    <row r="39" spans="1:7" x14ac:dyDescent="0.25">
      <c r="A39" s="71" t="s">
        <v>106</v>
      </c>
      <c r="B39" s="77" t="s">
        <v>104</v>
      </c>
      <c r="C39" s="72">
        <v>35520</v>
      </c>
      <c r="D39" s="73">
        <f t="shared" ca="1" si="0"/>
        <v>16</v>
      </c>
      <c r="E39" s="74">
        <f t="shared" ca="1" si="1"/>
        <v>10</v>
      </c>
      <c r="F39" s="75">
        <v>326500</v>
      </c>
      <c r="G39" s="76">
        <v>264600</v>
      </c>
    </row>
    <row r="40" spans="1:7" x14ac:dyDescent="0.25">
      <c r="A40" s="71" t="s">
        <v>107</v>
      </c>
      <c r="B40" s="77" t="s">
        <v>104</v>
      </c>
      <c r="C40" s="72">
        <v>36804</v>
      </c>
      <c r="D40" s="73">
        <f t="shared" ca="1" si="0"/>
        <v>13</v>
      </c>
      <c r="E40" s="74">
        <f t="shared" ca="1" si="1"/>
        <v>23</v>
      </c>
      <c r="F40" s="75">
        <v>186100</v>
      </c>
      <c r="G40" s="76">
        <v>335800</v>
      </c>
    </row>
    <row r="41" spans="1:7" x14ac:dyDescent="0.25">
      <c r="A41" s="71" t="s">
        <v>108</v>
      </c>
      <c r="B41" s="77" t="s">
        <v>104</v>
      </c>
      <c r="C41" s="72">
        <v>34873</v>
      </c>
      <c r="D41" s="73">
        <f t="shared" ca="1" si="0"/>
        <v>18</v>
      </c>
      <c r="E41" s="74">
        <f t="shared" ca="1" si="1"/>
        <v>56</v>
      </c>
      <c r="F41" s="75">
        <v>224100</v>
      </c>
      <c r="G41" s="76">
        <v>182900</v>
      </c>
    </row>
    <row r="42" spans="1:7" x14ac:dyDescent="0.25">
      <c r="A42" s="71" t="s">
        <v>109</v>
      </c>
      <c r="B42" s="77" t="s">
        <v>104</v>
      </c>
      <c r="C42" s="72">
        <v>32630</v>
      </c>
      <c r="D42" s="73">
        <f t="shared" ca="1" si="0"/>
        <v>24</v>
      </c>
      <c r="E42" s="74">
        <f t="shared" ca="1" si="1"/>
        <v>51</v>
      </c>
      <c r="F42" s="75">
        <v>289400</v>
      </c>
      <c r="G42" s="76">
        <v>273300</v>
      </c>
    </row>
    <row r="43" spans="1:7" x14ac:dyDescent="0.25">
      <c r="A43" s="71" t="s">
        <v>110</v>
      </c>
      <c r="B43" s="77" t="s">
        <v>104</v>
      </c>
      <c r="C43" s="72">
        <v>34549</v>
      </c>
      <c r="D43" s="73">
        <f t="shared" ca="1" si="0"/>
        <v>19</v>
      </c>
      <c r="E43" s="74">
        <f t="shared" ca="1" si="1"/>
        <v>47</v>
      </c>
      <c r="F43" s="75">
        <v>242200</v>
      </c>
      <c r="G43" s="76">
        <v>262900</v>
      </c>
    </row>
    <row r="44" spans="1:7" x14ac:dyDescent="0.25">
      <c r="A44" s="71" t="s">
        <v>111</v>
      </c>
      <c r="B44" s="77" t="s">
        <v>104</v>
      </c>
      <c r="C44" s="72">
        <v>38086</v>
      </c>
      <c r="D44" s="73">
        <f t="shared" ca="1" si="0"/>
        <v>9</v>
      </c>
      <c r="E44" s="74">
        <f t="shared" ca="1" si="1"/>
        <v>37</v>
      </c>
      <c r="F44" s="75">
        <v>323000</v>
      </c>
      <c r="G44" s="76">
        <v>297500</v>
      </c>
    </row>
    <row r="45" spans="1:7" x14ac:dyDescent="0.25">
      <c r="A45" s="71" t="s">
        <v>112</v>
      </c>
      <c r="B45" s="77" t="s">
        <v>104</v>
      </c>
      <c r="C45" s="72">
        <v>37697</v>
      </c>
      <c r="D45" s="73">
        <f t="shared" ca="1" si="0"/>
        <v>10</v>
      </c>
      <c r="E45" s="74">
        <f t="shared" ca="1" si="1"/>
        <v>77</v>
      </c>
      <c r="F45" s="75">
        <v>249000</v>
      </c>
      <c r="G45" s="76">
        <v>189500</v>
      </c>
    </row>
    <row r="46" spans="1:7" x14ac:dyDescent="0.25">
      <c r="A46" s="71" t="s">
        <v>113</v>
      </c>
      <c r="B46" s="77" t="s">
        <v>104</v>
      </c>
      <c r="C46" s="72">
        <v>36973</v>
      </c>
      <c r="D46" s="73">
        <f t="shared" ca="1" si="0"/>
        <v>12</v>
      </c>
      <c r="E46" s="74">
        <f t="shared" ca="1" si="1"/>
        <v>73</v>
      </c>
      <c r="F46" s="75">
        <v>265000</v>
      </c>
      <c r="G46" s="76">
        <v>218600</v>
      </c>
    </row>
    <row r="47" spans="1:7" x14ac:dyDescent="0.25">
      <c r="A47" s="71" t="s">
        <v>114</v>
      </c>
      <c r="B47" s="77" t="s">
        <v>104</v>
      </c>
      <c r="C47" s="72">
        <v>34657</v>
      </c>
      <c r="D47" s="73">
        <f t="shared" ca="1" si="0"/>
        <v>18</v>
      </c>
      <c r="E47" s="74">
        <f t="shared" ca="1" si="1"/>
        <v>36</v>
      </c>
      <c r="F47" s="75">
        <v>230400</v>
      </c>
      <c r="G47" s="76">
        <v>230100</v>
      </c>
    </row>
    <row r="48" spans="1:7" x14ac:dyDescent="0.25">
      <c r="A48" s="71" t="s">
        <v>115</v>
      </c>
      <c r="B48" s="77" t="s">
        <v>104</v>
      </c>
      <c r="C48" s="72">
        <v>33319</v>
      </c>
      <c r="D48" s="73">
        <f t="shared" ca="1" si="0"/>
        <v>22</v>
      </c>
      <c r="E48" s="74">
        <f t="shared" ca="1" si="1"/>
        <v>45</v>
      </c>
      <c r="F48" s="75">
        <v>137800</v>
      </c>
      <c r="G48" s="76">
        <v>142500</v>
      </c>
    </row>
    <row r="49" spans="1:7" x14ac:dyDescent="0.25">
      <c r="A49" s="71" t="s">
        <v>116</v>
      </c>
      <c r="B49" s="77" t="s">
        <v>104</v>
      </c>
      <c r="C49" s="72">
        <v>35313</v>
      </c>
      <c r="D49" s="73">
        <f t="shared" ca="1" si="0"/>
        <v>17</v>
      </c>
      <c r="E49" s="74">
        <f t="shared" ca="1" si="1"/>
        <v>22</v>
      </c>
      <c r="F49" s="75">
        <v>261200</v>
      </c>
      <c r="G49" s="76">
        <v>143900</v>
      </c>
    </row>
    <row r="50" spans="1:7" x14ac:dyDescent="0.25">
      <c r="A50" s="71" t="s">
        <v>117</v>
      </c>
      <c r="B50" s="77" t="s">
        <v>104</v>
      </c>
      <c r="C50" s="72">
        <v>34326</v>
      </c>
      <c r="D50" s="73">
        <f t="shared" ca="1" si="0"/>
        <v>19</v>
      </c>
      <c r="E50" s="74">
        <f t="shared" ca="1" si="1"/>
        <v>71</v>
      </c>
      <c r="F50" s="75">
        <v>139300</v>
      </c>
      <c r="G50" s="76">
        <v>258700</v>
      </c>
    </row>
    <row r="51" spans="1:7" x14ac:dyDescent="0.25">
      <c r="A51" s="71" t="s">
        <v>118</v>
      </c>
      <c r="B51" s="77" t="s">
        <v>104</v>
      </c>
      <c r="C51" s="72">
        <v>35439</v>
      </c>
      <c r="D51" s="73">
        <f t="shared" ca="1" si="0"/>
        <v>16</v>
      </c>
      <c r="E51" s="74">
        <f t="shared" ca="1" si="1"/>
        <v>23</v>
      </c>
      <c r="F51" s="75">
        <v>192200</v>
      </c>
      <c r="G51" s="76">
        <v>125500</v>
      </c>
    </row>
    <row r="52" spans="1:7" x14ac:dyDescent="0.25">
      <c r="A52" s="71" t="s">
        <v>119</v>
      </c>
      <c r="B52" s="77" t="s">
        <v>104</v>
      </c>
      <c r="C52" s="72">
        <v>39748</v>
      </c>
      <c r="D52" s="73">
        <f t="shared" ca="1" si="0"/>
        <v>5</v>
      </c>
      <c r="E52" s="74">
        <f t="shared" ca="1" si="1"/>
        <v>36</v>
      </c>
      <c r="F52" s="75">
        <v>306600</v>
      </c>
      <c r="G52" s="76">
        <v>208900</v>
      </c>
    </row>
    <row r="53" spans="1:7" x14ac:dyDescent="0.25">
      <c r="A53" s="71" t="s">
        <v>120</v>
      </c>
      <c r="B53" s="77" t="s">
        <v>104</v>
      </c>
      <c r="C53" s="72">
        <v>34264</v>
      </c>
      <c r="D53" s="73">
        <f t="shared" ca="1" si="0"/>
        <v>20</v>
      </c>
      <c r="E53" s="74">
        <f t="shared" ca="1" si="1"/>
        <v>58</v>
      </c>
      <c r="F53" s="75">
        <v>249200</v>
      </c>
      <c r="G53" s="76">
        <v>262800</v>
      </c>
    </row>
    <row r="54" spans="1:7" x14ac:dyDescent="0.25">
      <c r="A54" s="71" t="s">
        <v>121</v>
      </c>
      <c r="B54" s="77" t="s">
        <v>104</v>
      </c>
      <c r="C54" s="72">
        <v>35443</v>
      </c>
      <c r="D54" s="73">
        <f t="shared" ca="1" si="0"/>
        <v>16</v>
      </c>
      <c r="E54" s="74">
        <f t="shared" ca="1" si="1"/>
        <v>10</v>
      </c>
      <c r="F54" s="75">
        <v>259600</v>
      </c>
      <c r="G54" s="76">
        <v>347600</v>
      </c>
    </row>
    <row r="55" spans="1:7" x14ac:dyDescent="0.25">
      <c r="A55" s="71" t="s">
        <v>122</v>
      </c>
      <c r="B55" s="77" t="s">
        <v>104</v>
      </c>
      <c r="C55" s="72">
        <v>36640</v>
      </c>
      <c r="D55" s="73">
        <f t="shared" ca="1" si="0"/>
        <v>13</v>
      </c>
      <c r="E55" s="74">
        <f t="shared" ca="1" si="1"/>
        <v>57</v>
      </c>
      <c r="F55" s="75">
        <v>308600</v>
      </c>
      <c r="G55" s="76">
        <v>161200</v>
      </c>
    </row>
    <row r="56" spans="1:7" x14ac:dyDescent="0.25">
      <c r="A56" s="71" t="s">
        <v>123</v>
      </c>
      <c r="B56" s="77" t="s">
        <v>104</v>
      </c>
      <c r="C56" s="72">
        <v>32644</v>
      </c>
      <c r="D56" s="73">
        <f t="shared" ca="1" si="0"/>
        <v>24</v>
      </c>
      <c r="E56" s="74">
        <f t="shared" ca="1" si="1"/>
        <v>41</v>
      </c>
      <c r="F56" s="75">
        <v>270400</v>
      </c>
      <c r="G56" s="76">
        <v>237400</v>
      </c>
    </row>
    <row r="57" spans="1:7" x14ac:dyDescent="0.25">
      <c r="A57" s="71" t="s">
        <v>124</v>
      </c>
      <c r="B57" s="77" t="s">
        <v>104</v>
      </c>
      <c r="C57" s="79">
        <v>39093</v>
      </c>
      <c r="D57" s="73">
        <f t="shared" ca="1" si="0"/>
        <v>6</v>
      </c>
      <c r="E57" s="74">
        <f t="shared" ca="1" si="1"/>
        <v>61</v>
      </c>
      <c r="F57" s="75">
        <v>325200</v>
      </c>
      <c r="G57" s="76">
        <v>212800</v>
      </c>
    </row>
    <row r="58" spans="1:7" x14ac:dyDescent="0.25">
      <c r="A58" s="71" t="s">
        <v>125</v>
      </c>
      <c r="B58" s="77" t="s">
        <v>104</v>
      </c>
      <c r="C58" s="72">
        <v>36188</v>
      </c>
      <c r="D58" s="73">
        <f t="shared" ca="1" si="0"/>
        <v>14</v>
      </c>
      <c r="E58" s="74">
        <f t="shared" ca="1" si="1"/>
        <v>43</v>
      </c>
      <c r="F58" s="75">
        <v>315500</v>
      </c>
      <c r="G58" s="76">
        <v>179300</v>
      </c>
    </row>
    <row r="59" spans="1:7" x14ac:dyDescent="0.25">
      <c r="A59" s="71" t="s">
        <v>126</v>
      </c>
      <c r="B59" s="77" t="s">
        <v>104</v>
      </c>
      <c r="C59" s="72">
        <v>32353</v>
      </c>
      <c r="D59" s="73">
        <f t="shared" ca="1" si="0"/>
        <v>25</v>
      </c>
      <c r="E59" s="74">
        <f t="shared" ca="1" si="1"/>
        <v>50</v>
      </c>
      <c r="F59" s="75">
        <v>263100</v>
      </c>
      <c r="G59" s="76">
        <v>133800</v>
      </c>
    </row>
    <row r="60" spans="1:7" x14ac:dyDescent="0.25">
      <c r="A60" s="71" t="s">
        <v>127</v>
      </c>
      <c r="B60" s="77" t="s">
        <v>104</v>
      </c>
      <c r="C60" s="72">
        <v>33336</v>
      </c>
      <c r="D60" s="73">
        <f t="shared" ca="1" si="0"/>
        <v>22</v>
      </c>
      <c r="E60" s="74">
        <f t="shared" ca="1" si="1"/>
        <v>65</v>
      </c>
      <c r="F60" s="75">
        <v>240100</v>
      </c>
      <c r="G60" s="76">
        <v>162700</v>
      </c>
    </row>
    <row r="61" spans="1:7" x14ac:dyDescent="0.25">
      <c r="A61" s="71" t="s">
        <v>128</v>
      </c>
      <c r="B61" s="77" t="s">
        <v>104</v>
      </c>
      <c r="C61" s="72">
        <v>34530</v>
      </c>
      <c r="D61" s="73">
        <f t="shared" ca="1" si="0"/>
        <v>19</v>
      </c>
      <c r="E61" s="74">
        <f t="shared" ca="1" si="1"/>
        <v>12</v>
      </c>
      <c r="F61" s="75">
        <v>320400</v>
      </c>
      <c r="G61" s="76">
        <v>242100</v>
      </c>
    </row>
    <row r="62" spans="1:7" x14ac:dyDescent="0.25">
      <c r="A62" s="71" t="s">
        <v>129</v>
      </c>
      <c r="B62" s="77" t="s">
        <v>104</v>
      </c>
      <c r="C62" s="72">
        <v>35488</v>
      </c>
      <c r="D62" s="73">
        <f t="shared" ca="1" si="0"/>
        <v>16</v>
      </c>
      <c r="E62" s="74">
        <f t="shared" ca="1" si="1"/>
        <v>78</v>
      </c>
      <c r="F62" s="75">
        <v>207400</v>
      </c>
      <c r="G62" s="76">
        <v>164800</v>
      </c>
    </row>
    <row r="63" spans="1:7" x14ac:dyDescent="0.25">
      <c r="A63" s="71" t="s">
        <v>130</v>
      </c>
      <c r="B63" s="77" t="s">
        <v>104</v>
      </c>
      <c r="C63" s="72">
        <v>33065</v>
      </c>
      <c r="D63" s="73">
        <f t="shared" ca="1" si="0"/>
        <v>23</v>
      </c>
      <c r="E63" s="74">
        <f t="shared" ca="1" si="1"/>
        <v>76</v>
      </c>
      <c r="F63" s="75">
        <v>191500</v>
      </c>
      <c r="G63" s="76">
        <v>273900</v>
      </c>
    </row>
    <row r="64" spans="1:7" x14ac:dyDescent="0.25">
      <c r="A64" s="71" t="s">
        <v>131</v>
      </c>
      <c r="B64" s="77" t="s">
        <v>104</v>
      </c>
      <c r="C64" s="72">
        <v>34971</v>
      </c>
      <c r="D64" s="73">
        <f t="shared" ca="1" si="0"/>
        <v>18</v>
      </c>
      <c r="E64" s="74">
        <f t="shared" ca="1" si="1"/>
        <v>69</v>
      </c>
      <c r="F64" s="75">
        <v>290000</v>
      </c>
      <c r="G64" s="76">
        <v>263200</v>
      </c>
    </row>
    <row r="65" spans="1:7" x14ac:dyDescent="0.25">
      <c r="A65" s="71" t="s">
        <v>132</v>
      </c>
      <c r="B65" s="77" t="s">
        <v>104</v>
      </c>
      <c r="C65" s="72">
        <v>35868</v>
      </c>
      <c r="D65" s="73">
        <f t="shared" ca="1" si="0"/>
        <v>15</v>
      </c>
      <c r="E65" s="74">
        <f t="shared" ca="1" si="1"/>
        <v>57</v>
      </c>
      <c r="F65" s="75">
        <v>169700</v>
      </c>
      <c r="G65" s="76">
        <v>164500</v>
      </c>
    </row>
    <row r="66" spans="1:7" x14ac:dyDescent="0.25">
      <c r="A66" s="71" t="s">
        <v>133</v>
      </c>
      <c r="B66" s="77" t="s">
        <v>104</v>
      </c>
      <c r="C66" s="72">
        <v>35129</v>
      </c>
      <c r="D66" s="73">
        <f t="shared" ref="D66:D129" ca="1" si="2">DATEDIF(C66,TODAY(),"Y")</f>
        <v>17</v>
      </c>
      <c r="E66" s="74">
        <f t="shared" ref="E66:E129" ca="1" si="3">RANDBETWEEN(10,88)</f>
        <v>71</v>
      </c>
      <c r="F66" s="75">
        <v>221400</v>
      </c>
      <c r="G66" s="76">
        <v>333800</v>
      </c>
    </row>
    <row r="67" spans="1:7" x14ac:dyDescent="0.25">
      <c r="A67" s="71" t="s">
        <v>134</v>
      </c>
      <c r="B67" s="77" t="s">
        <v>104</v>
      </c>
      <c r="C67" s="72">
        <v>33256</v>
      </c>
      <c r="D67" s="73">
        <f t="shared" ca="1" si="2"/>
        <v>22</v>
      </c>
      <c r="E67" s="74">
        <f t="shared" ca="1" si="3"/>
        <v>27</v>
      </c>
      <c r="F67" s="75">
        <v>262900</v>
      </c>
      <c r="G67" s="76">
        <v>226500</v>
      </c>
    </row>
    <row r="68" spans="1:7" x14ac:dyDescent="0.25">
      <c r="A68" s="71" t="s">
        <v>135</v>
      </c>
      <c r="B68" s="77" t="s">
        <v>104</v>
      </c>
      <c r="C68" s="72">
        <v>32683</v>
      </c>
      <c r="D68" s="73">
        <f t="shared" ca="1" si="2"/>
        <v>24</v>
      </c>
      <c r="E68" s="74">
        <f t="shared" ca="1" si="3"/>
        <v>22</v>
      </c>
      <c r="F68" s="75">
        <v>146100</v>
      </c>
      <c r="G68" s="76">
        <v>178100</v>
      </c>
    </row>
    <row r="69" spans="1:7" x14ac:dyDescent="0.25">
      <c r="A69" s="71" t="s">
        <v>136</v>
      </c>
      <c r="B69" s="77" t="s">
        <v>104</v>
      </c>
      <c r="C69" s="72">
        <v>35530</v>
      </c>
      <c r="D69" s="73">
        <f t="shared" ca="1" si="2"/>
        <v>16</v>
      </c>
      <c r="E69" s="74">
        <f t="shared" ca="1" si="3"/>
        <v>17</v>
      </c>
      <c r="F69" s="75">
        <v>235600</v>
      </c>
      <c r="G69" s="76">
        <v>189300</v>
      </c>
    </row>
    <row r="70" spans="1:7" x14ac:dyDescent="0.25">
      <c r="A70" s="71" t="s">
        <v>137</v>
      </c>
      <c r="B70" s="77" t="s">
        <v>104</v>
      </c>
      <c r="C70" s="72">
        <v>37666</v>
      </c>
      <c r="D70" s="73">
        <f t="shared" ca="1" si="2"/>
        <v>10</v>
      </c>
      <c r="E70" s="74">
        <f t="shared" ca="1" si="3"/>
        <v>80</v>
      </c>
      <c r="F70" s="75">
        <v>194200</v>
      </c>
      <c r="G70" s="76">
        <v>199100</v>
      </c>
    </row>
    <row r="71" spans="1:7" x14ac:dyDescent="0.25">
      <c r="A71" s="71" t="s">
        <v>138</v>
      </c>
      <c r="B71" s="77" t="s">
        <v>104</v>
      </c>
      <c r="C71" s="72">
        <v>35673</v>
      </c>
      <c r="D71" s="73">
        <f t="shared" ca="1" si="2"/>
        <v>16</v>
      </c>
      <c r="E71" s="74">
        <f t="shared" ca="1" si="3"/>
        <v>43</v>
      </c>
      <c r="F71" s="75">
        <v>217800</v>
      </c>
      <c r="G71" s="76">
        <v>236700</v>
      </c>
    </row>
    <row r="72" spans="1:7" x14ac:dyDescent="0.25">
      <c r="A72" s="71" t="s">
        <v>139</v>
      </c>
      <c r="B72" s="77" t="s">
        <v>104</v>
      </c>
      <c r="C72" s="72">
        <v>34002</v>
      </c>
      <c r="D72" s="73">
        <f t="shared" ca="1" si="2"/>
        <v>20</v>
      </c>
      <c r="E72" s="74">
        <f t="shared" ca="1" si="3"/>
        <v>21</v>
      </c>
      <c r="F72" s="75">
        <v>221000</v>
      </c>
      <c r="G72" s="76">
        <v>137500</v>
      </c>
    </row>
    <row r="73" spans="1:7" x14ac:dyDescent="0.25">
      <c r="A73" s="71" t="s">
        <v>140</v>
      </c>
      <c r="B73" s="77" t="s">
        <v>104</v>
      </c>
      <c r="C73" s="72">
        <v>32519</v>
      </c>
      <c r="D73" s="73">
        <f t="shared" ca="1" si="2"/>
        <v>24</v>
      </c>
      <c r="E73" s="74">
        <f t="shared" ca="1" si="3"/>
        <v>72</v>
      </c>
      <c r="F73" s="75">
        <v>139700</v>
      </c>
      <c r="G73" s="76">
        <v>179000</v>
      </c>
    </row>
    <row r="74" spans="1:7" x14ac:dyDescent="0.25">
      <c r="A74" s="71" t="s">
        <v>141</v>
      </c>
      <c r="B74" s="77" t="s">
        <v>104</v>
      </c>
      <c r="C74" s="72">
        <v>39433</v>
      </c>
      <c r="D74" s="73">
        <f t="shared" ca="1" si="2"/>
        <v>5</v>
      </c>
      <c r="E74" s="74">
        <f t="shared" ca="1" si="3"/>
        <v>74</v>
      </c>
      <c r="F74" s="75">
        <v>338400</v>
      </c>
      <c r="G74" s="76">
        <v>233700</v>
      </c>
    </row>
    <row r="75" spans="1:7" x14ac:dyDescent="0.25">
      <c r="A75" s="71" t="s">
        <v>142</v>
      </c>
      <c r="B75" s="77" t="s">
        <v>104</v>
      </c>
      <c r="C75" s="72">
        <v>33164</v>
      </c>
      <c r="D75" s="73">
        <f t="shared" ca="1" si="2"/>
        <v>23</v>
      </c>
      <c r="E75" s="74">
        <f t="shared" ca="1" si="3"/>
        <v>46</v>
      </c>
      <c r="F75" s="75">
        <v>347800</v>
      </c>
      <c r="G75" s="76">
        <v>216800</v>
      </c>
    </row>
    <row r="76" spans="1:7" x14ac:dyDescent="0.25">
      <c r="A76" s="71" t="s">
        <v>143</v>
      </c>
      <c r="B76" s="77" t="s">
        <v>104</v>
      </c>
      <c r="C76" s="72">
        <v>32956</v>
      </c>
      <c r="D76" s="73">
        <f t="shared" ca="1" si="2"/>
        <v>23</v>
      </c>
      <c r="E76" s="74">
        <f t="shared" ca="1" si="3"/>
        <v>40</v>
      </c>
      <c r="F76" s="75">
        <v>215100</v>
      </c>
      <c r="G76" s="76">
        <v>243200</v>
      </c>
    </row>
    <row r="77" spans="1:7" x14ac:dyDescent="0.25">
      <c r="A77" s="71" t="s">
        <v>144</v>
      </c>
      <c r="B77" s="77" t="s">
        <v>104</v>
      </c>
      <c r="C77" s="72">
        <v>32282</v>
      </c>
      <c r="D77" s="73">
        <f t="shared" ca="1" si="2"/>
        <v>25</v>
      </c>
      <c r="E77" s="74">
        <f t="shared" ca="1" si="3"/>
        <v>57</v>
      </c>
      <c r="F77" s="75">
        <v>336200</v>
      </c>
      <c r="G77" s="76">
        <v>286200</v>
      </c>
    </row>
    <row r="78" spans="1:7" x14ac:dyDescent="0.25">
      <c r="A78" s="71" t="s">
        <v>145</v>
      </c>
      <c r="B78" s="77" t="s">
        <v>104</v>
      </c>
      <c r="C78" s="72">
        <v>33787</v>
      </c>
      <c r="D78" s="73">
        <f t="shared" ca="1" si="2"/>
        <v>21</v>
      </c>
      <c r="E78" s="74">
        <f t="shared" ca="1" si="3"/>
        <v>20</v>
      </c>
      <c r="F78" s="75">
        <v>188800</v>
      </c>
      <c r="G78" s="76">
        <v>187600</v>
      </c>
    </row>
    <row r="79" spans="1:7" x14ac:dyDescent="0.25">
      <c r="A79" s="71" t="s">
        <v>146</v>
      </c>
      <c r="B79" s="77" t="s">
        <v>104</v>
      </c>
      <c r="C79" s="72">
        <v>36147</v>
      </c>
      <c r="D79" s="73">
        <f t="shared" ca="1" si="2"/>
        <v>14</v>
      </c>
      <c r="E79" s="74">
        <f t="shared" ca="1" si="3"/>
        <v>39</v>
      </c>
      <c r="F79" s="75">
        <v>290800</v>
      </c>
      <c r="G79" s="76">
        <v>205700</v>
      </c>
    </row>
    <row r="80" spans="1:7" x14ac:dyDescent="0.25">
      <c r="A80" s="71" t="s">
        <v>147</v>
      </c>
      <c r="B80" s="77" t="s">
        <v>104</v>
      </c>
      <c r="C80" s="72">
        <v>34844</v>
      </c>
      <c r="D80" s="73">
        <f t="shared" ca="1" si="2"/>
        <v>18</v>
      </c>
      <c r="E80" s="74">
        <f t="shared" ca="1" si="3"/>
        <v>50</v>
      </c>
      <c r="F80" s="75">
        <v>291600</v>
      </c>
      <c r="G80" s="76">
        <v>213500</v>
      </c>
    </row>
    <row r="81" spans="1:7" x14ac:dyDescent="0.25">
      <c r="A81" s="71" t="s">
        <v>148</v>
      </c>
      <c r="B81" s="77" t="s">
        <v>104</v>
      </c>
      <c r="C81" s="72">
        <v>38715</v>
      </c>
      <c r="D81" s="73">
        <f t="shared" ca="1" si="2"/>
        <v>7</v>
      </c>
      <c r="E81" s="74">
        <f t="shared" ca="1" si="3"/>
        <v>56</v>
      </c>
      <c r="F81" s="75">
        <v>179300</v>
      </c>
      <c r="G81" s="76">
        <v>311700</v>
      </c>
    </row>
    <row r="82" spans="1:7" x14ac:dyDescent="0.25">
      <c r="A82" s="71" t="s">
        <v>149</v>
      </c>
      <c r="B82" s="77" t="s">
        <v>104</v>
      </c>
      <c r="C82" s="72">
        <v>34698</v>
      </c>
      <c r="D82" s="73">
        <f t="shared" ca="1" si="2"/>
        <v>18</v>
      </c>
      <c r="E82" s="74">
        <f t="shared" ca="1" si="3"/>
        <v>70</v>
      </c>
      <c r="F82" s="75">
        <v>193500</v>
      </c>
      <c r="G82" s="76">
        <v>175000</v>
      </c>
    </row>
    <row r="83" spans="1:7" x14ac:dyDescent="0.25">
      <c r="A83" s="71" t="s">
        <v>150</v>
      </c>
      <c r="B83" s="77" t="s">
        <v>104</v>
      </c>
      <c r="C83" s="72">
        <v>34999</v>
      </c>
      <c r="D83" s="73">
        <f t="shared" ca="1" si="2"/>
        <v>18</v>
      </c>
      <c r="E83" s="74">
        <f t="shared" ca="1" si="3"/>
        <v>13</v>
      </c>
      <c r="F83" s="75">
        <v>338900</v>
      </c>
      <c r="G83" s="76">
        <v>333000</v>
      </c>
    </row>
    <row r="84" spans="1:7" x14ac:dyDescent="0.25">
      <c r="A84" s="71" t="s">
        <v>151</v>
      </c>
      <c r="B84" s="77" t="s">
        <v>104</v>
      </c>
      <c r="C84" s="81">
        <v>39483</v>
      </c>
      <c r="D84" s="73">
        <f t="shared" ca="1" si="2"/>
        <v>5</v>
      </c>
      <c r="E84" s="74">
        <f t="shared" ca="1" si="3"/>
        <v>49</v>
      </c>
      <c r="F84" s="75">
        <v>178100</v>
      </c>
      <c r="G84" s="76">
        <v>320000</v>
      </c>
    </row>
    <row r="85" spans="1:7" x14ac:dyDescent="0.25">
      <c r="A85" s="71" t="s">
        <v>152</v>
      </c>
      <c r="B85" s="77" t="s">
        <v>104</v>
      </c>
      <c r="C85" s="72">
        <v>32450</v>
      </c>
      <c r="D85" s="73">
        <f t="shared" ca="1" si="2"/>
        <v>24</v>
      </c>
      <c r="E85" s="74">
        <f t="shared" ca="1" si="3"/>
        <v>68</v>
      </c>
      <c r="F85" s="75">
        <v>185000</v>
      </c>
      <c r="G85" s="76">
        <v>275100</v>
      </c>
    </row>
    <row r="86" spans="1:7" x14ac:dyDescent="0.25">
      <c r="A86" s="71" t="s">
        <v>153</v>
      </c>
      <c r="B86" s="77" t="s">
        <v>104</v>
      </c>
      <c r="C86" s="72">
        <v>34045</v>
      </c>
      <c r="D86" s="73">
        <f t="shared" ca="1" si="2"/>
        <v>20</v>
      </c>
      <c r="E86" s="74">
        <f t="shared" ca="1" si="3"/>
        <v>45</v>
      </c>
      <c r="F86" s="75">
        <v>304000</v>
      </c>
      <c r="G86" s="76">
        <v>312900</v>
      </c>
    </row>
    <row r="87" spans="1:7" x14ac:dyDescent="0.25">
      <c r="A87" s="71" t="s">
        <v>154</v>
      </c>
      <c r="B87" s="77" t="s">
        <v>104</v>
      </c>
      <c r="C87" s="72">
        <v>32848</v>
      </c>
      <c r="D87" s="73">
        <f t="shared" ca="1" si="2"/>
        <v>23</v>
      </c>
      <c r="E87" s="74">
        <f t="shared" ca="1" si="3"/>
        <v>30</v>
      </c>
      <c r="F87" s="75">
        <v>340900</v>
      </c>
      <c r="G87" s="76">
        <v>281300</v>
      </c>
    </row>
    <row r="88" spans="1:7" x14ac:dyDescent="0.25">
      <c r="A88" s="71" t="s">
        <v>155</v>
      </c>
      <c r="B88" s="77" t="s">
        <v>104</v>
      </c>
      <c r="C88" s="72">
        <v>35142</v>
      </c>
      <c r="D88" s="73">
        <f t="shared" ca="1" si="2"/>
        <v>17</v>
      </c>
      <c r="E88" s="74">
        <f t="shared" ca="1" si="3"/>
        <v>19</v>
      </c>
      <c r="F88" s="75">
        <v>181800</v>
      </c>
      <c r="G88" s="76">
        <v>143800</v>
      </c>
    </row>
    <row r="89" spans="1:7" x14ac:dyDescent="0.25">
      <c r="A89" s="71" t="s">
        <v>156</v>
      </c>
      <c r="B89" s="77" t="s">
        <v>104</v>
      </c>
      <c r="C89" s="72">
        <v>36574</v>
      </c>
      <c r="D89" s="73">
        <f t="shared" ca="1" si="2"/>
        <v>13</v>
      </c>
      <c r="E89" s="74">
        <f t="shared" ca="1" si="3"/>
        <v>46</v>
      </c>
      <c r="F89" s="75">
        <v>172400</v>
      </c>
      <c r="G89" s="76">
        <v>231600</v>
      </c>
    </row>
    <row r="90" spans="1:7" x14ac:dyDescent="0.25">
      <c r="A90" s="71" t="s">
        <v>157</v>
      </c>
      <c r="B90" s="77" t="s">
        <v>104</v>
      </c>
      <c r="C90" s="72">
        <v>34071</v>
      </c>
      <c r="D90" s="73">
        <f t="shared" ca="1" si="2"/>
        <v>20</v>
      </c>
      <c r="E90" s="74">
        <f t="shared" ca="1" si="3"/>
        <v>82</v>
      </c>
      <c r="F90" s="75">
        <v>143200</v>
      </c>
      <c r="G90" s="76">
        <v>306200</v>
      </c>
    </row>
    <row r="91" spans="1:7" x14ac:dyDescent="0.25">
      <c r="A91" s="71" t="s">
        <v>158</v>
      </c>
      <c r="B91" s="77" t="s">
        <v>104</v>
      </c>
      <c r="C91" s="72">
        <v>39322</v>
      </c>
      <c r="D91" s="73">
        <f t="shared" ca="1" si="2"/>
        <v>6</v>
      </c>
      <c r="E91" s="74">
        <f t="shared" ca="1" si="3"/>
        <v>32</v>
      </c>
      <c r="F91" s="75">
        <v>294500</v>
      </c>
      <c r="G91" s="76">
        <v>331100</v>
      </c>
    </row>
    <row r="92" spans="1:7" x14ac:dyDescent="0.25">
      <c r="A92" s="71" t="s">
        <v>159</v>
      </c>
      <c r="B92" s="77" t="s">
        <v>104</v>
      </c>
      <c r="C92" s="72">
        <v>37243</v>
      </c>
      <c r="D92" s="73">
        <f t="shared" ca="1" si="2"/>
        <v>11</v>
      </c>
      <c r="E92" s="74">
        <f t="shared" ca="1" si="3"/>
        <v>35</v>
      </c>
      <c r="F92" s="75">
        <v>129200</v>
      </c>
      <c r="G92" s="76">
        <v>307900</v>
      </c>
    </row>
    <row r="93" spans="1:7" x14ac:dyDescent="0.25">
      <c r="A93" s="71" t="s">
        <v>160</v>
      </c>
      <c r="B93" s="77" t="s">
        <v>104</v>
      </c>
      <c r="C93" s="72">
        <v>34977</v>
      </c>
      <c r="D93" s="73">
        <f t="shared" ca="1" si="2"/>
        <v>18</v>
      </c>
      <c r="E93" s="74">
        <f t="shared" ca="1" si="3"/>
        <v>22</v>
      </c>
      <c r="F93" s="75">
        <v>152100</v>
      </c>
      <c r="G93" s="76">
        <v>136900</v>
      </c>
    </row>
    <row r="94" spans="1:7" x14ac:dyDescent="0.25">
      <c r="A94" s="71" t="s">
        <v>161</v>
      </c>
      <c r="B94" s="77" t="s">
        <v>104</v>
      </c>
      <c r="C94" s="72">
        <v>32891</v>
      </c>
      <c r="D94" s="73">
        <f t="shared" ca="1" si="2"/>
        <v>23</v>
      </c>
      <c r="E94" s="74">
        <f t="shared" ca="1" si="3"/>
        <v>60</v>
      </c>
      <c r="F94" s="75">
        <v>224000</v>
      </c>
      <c r="G94" s="76">
        <v>270400</v>
      </c>
    </row>
    <row r="95" spans="1:7" x14ac:dyDescent="0.25">
      <c r="A95" s="71" t="s">
        <v>162</v>
      </c>
      <c r="B95" s="77" t="s">
        <v>104</v>
      </c>
      <c r="C95" s="72">
        <v>35807</v>
      </c>
      <c r="D95" s="73">
        <f t="shared" ca="1" si="2"/>
        <v>15</v>
      </c>
      <c r="E95" s="74">
        <f t="shared" ca="1" si="3"/>
        <v>28</v>
      </c>
      <c r="F95" s="75">
        <v>233000</v>
      </c>
      <c r="G95" s="76">
        <v>190400</v>
      </c>
    </row>
    <row r="96" spans="1:7" x14ac:dyDescent="0.25">
      <c r="A96" s="71" t="s">
        <v>163</v>
      </c>
      <c r="B96" s="77" t="s">
        <v>104</v>
      </c>
      <c r="C96" s="72">
        <v>35091</v>
      </c>
      <c r="D96" s="73">
        <f t="shared" ca="1" si="2"/>
        <v>17</v>
      </c>
      <c r="E96" s="74">
        <f t="shared" ca="1" si="3"/>
        <v>30</v>
      </c>
      <c r="F96" s="75">
        <v>195900</v>
      </c>
      <c r="G96" s="76">
        <v>294100</v>
      </c>
    </row>
    <row r="97" spans="1:7" x14ac:dyDescent="0.25">
      <c r="A97" s="71" t="s">
        <v>165</v>
      </c>
      <c r="B97" s="71" t="s">
        <v>164</v>
      </c>
      <c r="C97" s="72">
        <v>38953</v>
      </c>
      <c r="D97" s="73">
        <f t="shared" ca="1" si="2"/>
        <v>7</v>
      </c>
      <c r="E97" s="74">
        <f t="shared" ca="1" si="3"/>
        <v>12</v>
      </c>
      <c r="F97" s="75">
        <v>321300</v>
      </c>
      <c r="G97" s="76">
        <v>173000</v>
      </c>
    </row>
    <row r="98" spans="1:7" x14ac:dyDescent="0.25">
      <c r="A98" s="71" t="s">
        <v>166</v>
      </c>
      <c r="B98" s="77" t="s">
        <v>164</v>
      </c>
      <c r="C98" s="72">
        <v>34289</v>
      </c>
      <c r="D98" s="73">
        <f t="shared" ca="1" si="2"/>
        <v>19</v>
      </c>
      <c r="E98" s="74">
        <f t="shared" ca="1" si="3"/>
        <v>67</v>
      </c>
      <c r="F98" s="75">
        <v>157300</v>
      </c>
      <c r="G98" s="76">
        <v>278000</v>
      </c>
    </row>
    <row r="99" spans="1:7" x14ac:dyDescent="0.25">
      <c r="A99" s="71" t="s">
        <v>167</v>
      </c>
      <c r="B99" s="77" t="s">
        <v>164</v>
      </c>
      <c r="C99" s="72">
        <v>38518</v>
      </c>
      <c r="D99" s="73">
        <f t="shared" ca="1" si="2"/>
        <v>8</v>
      </c>
      <c r="E99" s="74">
        <f t="shared" ca="1" si="3"/>
        <v>15</v>
      </c>
      <c r="F99" s="75">
        <v>302100</v>
      </c>
      <c r="G99" s="76">
        <v>210900</v>
      </c>
    </row>
    <row r="100" spans="1:7" x14ac:dyDescent="0.25">
      <c r="A100" s="71" t="s">
        <v>168</v>
      </c>
      <c r="B100" s="77" t="s">
        <v>164</v>
      </c>
      <c r="C100" s="72">
        <v>39379</v>
      </c>
      <c r="D100" s="73">
        <f t="shared" ca="1" si="2"/>
        <v>6</v>
      </c>
      <c r="E100" s="74">
        <f t="shared" ca="1" si="3"/>
        <v>42</v>
      </c>
      <c r="F100" s="75">
        <v>347900</v>
      </c>
      <c r="G100" s="76">
        <v>287000</v>
      </c>
    </row>
    <row r="101" spans="1:7" x14ac:dyDescent="0.25">
      <c r="A101" s="71" t="s">
        <v>169</v>
      </c>
      <c r="B101" s="77" t="s">
        <v>164</v>
      </c>
      <c r="C101" s="72">
        <v>38044</v>
      </c>
      <c r="D101" s="73">
        <f t="shared" ca="1" si="2"/>
        <v>9</v>
      </c>
      <c r="E101" s="74">
        <f t="shared" ca="1" si="3"/>
        <v>25</v>
      </c>
      <c r="F101" s="75">
        <v>59330</v>
      </c>
      <c r="G101" s="76">
        <v>61531</v>
      </c>
    </row>
    <row r="102" spans="1:7" x14ac:dyDescent="0.25">
      <c r="A102" s="71" t="s">
        <v>170</v>
      </c>
      <c r="B102" s="77" t="s">
        <v>164</v>
      </c>
      <c r="C102" s="72">
        <v>32398</v>
      </c>
      <c r="D102" s="73">
        <f t="shared" ca="1" si="2"/>
        <v>25</v>
      </c>
      <c r="E102" s="74">
        <f t="shared" ca="1" si="3"/>
        <v>31</v>
      </c>
      <c r="F102" s="75">
        <v>42940</v>
      </c>
      <c r="G102" s="76">
        <v>44533</v>
      </c>
    </row>
    <row r="103" spans="1:7" x14ac:dyDescent="0.25">
      <c r="A103" s="71" t="s">
        <v>171</v>
      </c>
      <c r="B103" s="77" t="s">
        <v>164</v>
      </c>
      <c r="C103" s="72">
        <v>34863</v>
      </c>
      <c r="D103" s="73">
        <f t="shared" ca="1" si="2"/>
        <v>18</v>
      </c>
      <c r="E103" s="74">
        <f t="shared" ca="1" si="3"/>
        <v>75</v>
      </c>
      <c r="F103" s="75">
        <v>24340</v>
      </c>
      <c r="G103" s="76">
        <v>25243</v>
      </c>
    </row>
    <row r="104" spans="1:7" x14ac:dyDescent="0.25">
      <c r="A104" s="71" t="s">
        <v>172</v>
      </c>
      <c r="B104" s="77" t="s">
        <v>164</v>
      </c>
      <c r="C104" s="72">
        <v>34661</v>
      </c>
      <c r="D104" s="73">
        <f t="shared" ca="1" si="2"/>
        <v>18</v>
      </c>
      <c r="E104" s="74">
        <f t="shared" ca="1" si="3"/>
        <v>28</v>
      </c>
      <c r="F104" s="75">
        <v>249055</v>
      </c>
      <c r="G104" s="75">
        <v>183283</v>
      </c>
    </row>
    <row r="105" spans="1:7" x14ac:dyDescent="0.25">
      <c r="A105" s="71" t="s">
        <v>174</v>
      </c>
      <c r="B105" s="71" t="s">
        <v>173</v>
      </c>
      <c r="C105" s="72">
        <v>36601</v>
      </c>
      <c r="D105" s="73">
        <f t="shared" ca="1" si="2"/>
        <v>13</v>
      </c>
      <c r="E105" s="74">
        <f t="shared" ca="1" si="3"/>
        <v>64</v>
      </c>
      <c r="F105" s="75">
        <v>260551</v>
      </c>
      <c r="G105" s="75">
        <v>55486</v>
      </c>
    </row>
    <row r="106" spans="1:7" x14ac:dyDescent="0.25">
      <c r="A106" s="71" t="s">
        <v>175</v>
      </c>
      <c r="B106" s="77" t="s">
        <v>173</v>
      </c>
      <c r="C106" s="72">
        <v>39020</v>
      </c>
      <c r="D106" s="73">
        <f t="shared" ca="1" si="2"/>
        <v>7</v>
      </c>
      <c r="E106" s="74">
        <f t="shared" ca="1" si="3"/>
        <v>80</v>
      </c>
      <c r="F106" s="75">
        <v>207140</v>
      </c>
      <c r="G106" s="75">
        <v>139352</v>
      </c>
    </row>
    <row r="107" spans="1:7" x14ac:dyDescent="0.25">
      <c r="A107" s="71" t="s">
        <v>176</v>
      </c>
      <c r="B107" s="77" t="s">
        <v>173</v>
      </c>
      <c r="C107" s="72">
        <v>37479</v>
      </c>
      <c r="D107" s="73">
        <f t="shared" ca="1" si="2"/>
        <v>11</v>
      </c>
      <c r="E107" s="74">
        <f t="shared" ca="1" si="3"/>
        <v>37</v>
      </c>
      <c r="F107" s="75">
        <v>79512</v>
      </c>
      <c r="G107" s="75">
        <v>188617</v>
      </c>
    </row>
    <row r="108" spans="1:7" x14ac:dyDescent="0.25">
      <c r="A108" s="71" t="s">
        <v>177</v>
      </c>
      <c r="B108" s="77" t="s">
        <v>173</v>
      </c>
      <c r="C108" s="72">
        <v>38908</v>
      </c>
      <c r="D108" s="73">
        <f t="shared" ca="1" si="2"/>
        <v>7</v>
      </c>
      <c r="E108" s="74">
        <f t="shared" ca="1" si="3"/>
        <v>12</v>
      </c>
      <c r="F108" s="75">
        <v>244131</v>
      </c>
      <c r="G108" s="75">
        <v>141915</v>
      </c>
    </row>
    <row r="109" spans="1:7" x14ac:dyDescent="0.25">
      <c r="A109" s="71" t="s">
        <v>178</v>
      </c>
      <c r="B109" s="77" t="s">
        <v>173</v>
      </c>
      <c r="C109" s="72">
        <v>37304</v>
      </c>
      <c r="D109" s="73">
        <f t="shared" ca="1" si="2"/>
        <v>11</v>
      </c>
      <c r="E109" s="74">
        <f t="shared" ca="1" si="3"/>
        <v>19</v>
      </c>
      <c r="F109" s="75">
        <v>283843</v>
      </c>
      <c r="G109" s="75">
        <v>146336</v>
      </c>
    </row>
    <row r="110" spans="1:7" x14ac:dyDescent="0.25">
      <c r="A110" s="71" t="s">
        <v>179</v>
      </c>
      <c r="B110" s="77" t="s">
        <v>173</v>
      </c>
      <c r="C110" s="72">
        <v>34792</v>
      </c>
      <c r="D110" s="73">
        <f t="shared" ca="1" si="2"/>
        <v>18</v>
      </c>
      <c r="E110" s="74">
        <f t="shared" ca="1" si="3"/>
        <v>39</v>
      </c>
      <c r="F110" s="75">
        <v>263507</v>
      </c>
      <c r="G110" s="75">
        <v>121642</v>
      </c>
    </row>
    <row r="111" spans="1:7" x14ac:dyDescent="0.25">
      <c r="A111" s="71" t="s">
        <v>180</v>
      </c>
      <c r="B111" s="77" t="s">
        <v>173</v>
      </c>
      <c r="C111" s="72">
        <v>38460</v>
      </c>
      <c r="D111" s="73">
        <f t="shared" ca="1" si="2"/>
        <v>8</v>
      </c>
      <c r="E111" s="74">
        <f t="shared" ca="1" si="3"/>
        <v>20</v>
      </c>
      <c r="F111" s="75">
        <v>281769</v>
      </c>
      <c r="G111" s="75">
        <v>222451</v>
      </c>
    </row>
    <row r="112" spans="1:7" x14ac:dyDescent="0.25">
      <c r="A112" s="71" t="s">
        <v>181</v>
      </c>
      <c r="B112" s="77" t="s">
        <v>173</v>
      </c>
      <c r="C112" s="72">
        <v>38016</v>
      </c>
      <c r="D112" s="73">
        <f t="shared" ca="1" si="2"/>
        <v>9</v>
      </c>
      <c r="E112" s="74">
        <f t="shared" ca="1" si="3"/>
        <v>58</v>
      </c>
      <c r="F112" s="75">
        <v>177124</v>
      </c>
      <c r="G112" s="75">
        <v>172563</v>
      </c>
    </row>
    <row r="113" spans="1:7" x14ac:dyDescent="0.25">
      <c r="A113" s="71" t="s">
        <v>182</v>
      </c>
      <c r="B113" s="77" t="s">
        <v>173</v>
      </c>
      <c r="C113" s="72">
        <v>37613</v>
      </c>
      <c r="D113" s="73">
        <f t="shared" ca="1" si="2"/>
        <v>10</v>
      </c>
      <c r="E113" s="74">
        <f t="shared" ca="1" si="3"/>
        <v>50</v>
      </c>
      <c r="F113" s="75">
        <v>191508</v>
      </c>
      <c r="G113" s="75">
        <v>284676</v>
      </c>
    </row>
    <row r="114" spans="1:7" x14ac:dyDescent="0.25">
      <c r="A114" s="71" t="s">
        <v>184</v>
      </c>
      <c r="B114" s="71" t="s">
        <v>183</v>
      </c>
      <c r="C114" s="72">
        <v>39756</v>
      </c>
      <c r="D114" s="73">
        <f t="shared" ca="1" si="2"/>
        <v>4</v>
      </c>
      <c r="E114" s="74">
        <f t="shared" ca="1" si="3"/>
        <v>75</v>
      </c>
      <c r="F114" s="75">
        <v>170244</v>
      </c>
      <c r="G114" s="75">
        <v>114793</v>
      </c>
    </row>
    <row r="115" spans="1:7" x14ac:dyDescent="0.25">
      <c r="A115" s="71" t="s">
        <v>185</v>
      </c>
      <c r="B115" s="77" t="s">
        <v>183</v>
      </c>
      <c r="C115" s="72">
        <v>37539</v>
      </c>
      <c r="D115" s="73">
        <f t="shared" ca="1" si="2"/>
        <v>11</v>
      </c>
      <c r="E115" s="74">
        <f t="shared" ca="1" si="3"/>
        <v>76</v>
      </c>
      <c r="F115" s="75">
        <v>192799</v>
      </c>
      <c r="G115" s="75">
        <v>215254</v>
      </c>
    </row>
    <row r="116" spans="1:7" x14ac:dyDescent="0.25">
      <c r="A116" s="71" t="s">
        <v>186</v>
      </c>
      <c r="B116" s="77" t="s">
        <v>183</v>
      </c>
      <c r="C116" s="72">
        <v>36874</v>
      </c>
      <c r="D116" s="73">
        <f t="shared" ca="1" si="2"/>
        <v>12</v>
      </c>
      <c r="E116" s="74">
        <f t="shared" ca="1" si="3"/>
        <v>76</v>
      </c>
      <c r="F116" s="75">
        <v>139005</v>
      </c>
      <c r="G116" s="75">
        <v>59650</v>
      </c>
    </row>
    <row r="117" spans="1:7" x14ac:dyDescent="0.25">
      <c r="A117" s="71" t="s">
        <v>187</v>
      </c>
      <c r="B117" s="77" t="s">
        <v>183</v>
      </c>
      <c r="C117" s="72">
        <v>38665</v>
      </c>
      <c r="D117" s="73">
        <f t="shared" ca="1" si="2"/>
        <v>7</v>
      </c>
      <c r="E117" s="74">
        <f t="shared" ca="1" si="3"/>
        <v>67</v>
      </c>
      <c r="F117" s="75">
        <v>69320</v>
      </c>
      <c r="G117" s="75">
        <v>164505</v>
      </c>
    </row>
    <row r="118" spans="1:7" x14ac:dyDescent="0.25">
      <c r="A118" s="71" t="s">
        <v>188</v>
      </c>
      <c r="B118" s="77" t="s">
        <v>183</v>
      </c>
      <c r="C118" s="72">
        <v>35081</v>
      </c>
      <c r="D118" s="73">
        <f t="shared" ca="1" si="2"/>
        <v>17</v>
      </c>
      <c r="E118" s="74">
        <f t="shared" ca="1" si="3"/>
        <v>25</v>
      </c>
      <c r="F118" s="75">
        <v>171326</v>
      </c>
      <c r="G118" s="75">
        <v>199773</v>
      </c>
    </row>
    <row r="119" spans="1:7" x14ac:dyDescent="0.25">
      <c r="A119" s="71" t="s">
        <v>189</v>
      </c>
      <c r="B119" s="77" t="s">
        <v>183</v>
      </c>
      <c r="C119" s="72">
        <v>39329</v>
      </c>
      <c r="D119" s="73">
        <f t="shared" ca="1" si="2"/>
        <v>6</v>
      </c>
      <c r="E119" s="74">
        <f t="shared" ca="1" si="3"/>
        <v>60</v>
      </c>
      <c r="F119" s="75">
        <v>96508</v>
      </c>
      <c r="G119" s="75">
        <v>135979</v>
      </c>
    </row>
    <row r="120" spans="1:7" x14ac:dyDescent="0.25">
      <c r="A120" s="71" t="s">
        <v>190</v>
      </c>
      <c r="B120" s="77" t="s">
        <v>183</v>
      </c>
      <c r="C120" s="72">
        <v>39872</v>
      </c>
      <c r="D120" s="73">
        <f t="shared" ca="1" si="2"/>
        <v>4</v>
      </c>
      <c r="E120" s="74">
        <f t="shared" ca="1" si="3"/>
        <v>50</v>
      </c>
      <c r="F120" s="75">
        <v>180738</v>
      </c>
      <c r="G120" s="75">
        <v>71560</v>
      </c>
    </row>
    <row r="121" spans="1:7" x14ac:dyDescent="0.25">
      <c r="A121" s="71" t="s">
        <v>191</v>
      </c>
      <c r="B121" s="77" t="s">
        <v>183</v>
      </c>
      <c r="C121" s="72">
        <v>36256</v>
      </c>
      <c r="D121" s="73">
        <f t="shared" ca="1" si="2"/>
        <v>14</v>
      </c>
      <c r="E121" s="74">
        <f t="shared" ca="1" si="3"/>
        <v>78</v>
      </c>
      <c r="F121" s="75">
        <v>220448</v>
      </c>
      <c r="G121" s="75">
        <v>105888</v>
      </c>
    </row>
    <row r="122" spans="1:7" x14ac:dyDescent="0.25">
      <c r="A122" s="71" t="s">
        <v>192</v>
      </c>
      <c r="B122" s="77" t="s">
        <v>183</v>
      </c>
      <c r="C122" s="72">
        <v>39580</v>
      </c>
      <c r="D122" s="73">
        <f t="shared" ca="1" si="2"/>
        <v>5</v>
      </c>
      <c r="E122" s="74">
        <f t="shared" ca="1" si="3"/>
        <v>68</v>
      </c>
      <c r="F122" s="75">
        <v>157905</v>
      </c>
      <c r="G122" s="75">
        <v>195263</v>
      </c>
    </row>
    <row r="123" spans="1:7" x14ac:dyDescent="0.25">
      <c r="A123" s="71" t="s">
        <v>193</v>
      </c>
      <c r="B123" s="77" t="s">
        <v>183</v>
      </c>
      <c r="C123" s="72">
        <v>37715</v>
      </c>
      <c r="D123" s="73">
        <f t="shared" ca="1" si="2"/>
        <v>10</v>
      </c>
      <c r="E123" s="74">
        <f t="shared" ca="1" si="3"/>
        <v>48</v>
      </c>
      <c r="F123" s="75">
        <v>234758</v>
      </c>
      <c r="G123" s="75">
        <v>164263</v>
      </c>
    </row>
    <row r="124" spans="1:7" x14ac:dyDescent="0.25">
      <c r="A124" s="71" t="s">
        <v>194</v>
      </c>
      <c r="B124" s="77" t="s">
        <v>183</v>
      </c>
      <c r="C124" s="72">
        <v>37216</v>
      </c>
      <c r="D124" s="73">
        <f t="shared" ca="1" si="2"/>
        <v>11</v>
      </c>
      <c r="E124" s="74">
        <f t="shared" ca="1" si="3"/>
        <v>75</v>
      </c>
      <c r="F124" s="75">
        <v>130549</v>
      </c>
      <c r="G124" s="75">
        <v>246076</v>
      </c>
    </row>
    <row r="125" spans="1:7" x14ac:dyDescent="0.25">
      <c r="A125" s="71" t="s">
        <v>195</v>
      </c>
      <c r="B125" s="77" t="s">
        <v>183</v>
      </c>
      <c r="C125" s="72">
        <v>36056</v>
      </c>
      <c r="D125" s="73">
        <f t="shared" ca="1" si="2"/>
        <v>15</v>
      </c>
      <c r="E125" s="74">
        <f t="shared" ca="1" si="3"/>
        <v>56</v>
      </c>
      <c r="F125" s="75">
        <v>214419</v>
      </c>
      <c r="G125" s="75">
        <v>268881</v>
      </c>
    </row>
    <row r="126" spans="1:7" x14ac:dyDescent="0.25">
      <c r="A126" s="71" t="s">
        <v>196</v>
      </c>
      <c r="B126" s="77" t="s">
        <v>183</v>
      </c>
      <c r="C126" s="72">
        <v>39645</v>
      </c>
      <c r="D126" s="73">
        <f t="shared" ca="1" si="2"/>
        <v>5</v>
      </c>
      <c r="E126" s="74">
        <f t="shared" ca="1" si="3"/>
        <v>39</v>
      </c>
      <c r="F126" s="75">
        <v>58963</v>
      </c>
      <c r="G126" s="75">
        <v>211522</v>
      </c>
    </row>
    <row r="127" spans="1:7" x14ac:dyDescent="0.25">
      <c r="A127" s="71" t="s">
        <v>197</v>
      </c>
      <c r="B127" s="77" t="s">
        <v>183</v>
      </c>
      <c r="C127" s="72">
        <v>35036</v>
      </c>
      <c r="D127" s="73">
        <f t="shared" ca="1" si="2"/>
        <v>17</v>
      </c>
      <c r="E127" s="74">
        <f t="shared" ca="1" si="3"/>
        <v>35</v>
      </c>
      <c r="F127" s="75">
        <v>295200</v>
      </c>
      <c r="G127" s="75">
        <v>105648</v>
      </c>
    </row>
    <row r="128" spans="1:7" x14ac:dyDescent="0.25">
      <c r="A128" s="71" t="s">
        <v>198</v>
      </c>
      <c r="B128" s="77" t="s">
        <v>183</v>
      </c>
      <c r="C128" s="72">
        <v>37944</v>
      </c>
      <c r="D128" s="73">
        <f t="shared" ca="1" si="2"/>
        <v>9</v>
      </c>
      <c r="E128" s="74">
        <f t="shared" ca="1" si="3"/>
        <v>83</v>
      </c>
      <c r="F128" s="75">
        <v>35519</v>
      </c>
      <c r="G128" s="75">
        <v>51684</v>
      </c>
    </row>
    <row r="129" spans="1:7" x14ac:dyDescent="0.25">
      <c r="A129" s="71" t="s">
        <v>199</v>
      </c>
      <c r="B129" s="77" t="s">
        <v>183</v>
      </c>
      <c r="C129" s="72">
        <v>34120</v>
      </c>
      <c r="D129" s="73">
        <f t="shared" ca="1" si="2"/>
        <v>20</v>
      </c>
      <c r="E129" s="74">
        <f t="shared" ca="1" si="3"/>
        <v>43</v>
      </c>
      <c r="F129" s="75">
        <v>57386</v>
      </c>
      <c r="G129" s="75">
        <v>37933</v>
      </c>
    </row>
    <row r="130" spans="1:7" x14ac:dyDescent="0.25">
      <c r="A130" s="71" t="s">
        <v>200</v>
      </c>
      <c r="B130" s="77" t="s">
        <v>183</v>
      </c>
      <c r="C130" s="72">
        <v>34334</v>
      </c>
      <c r="D130" s="73">
        <f t="shared" ref="D130:D193" ca="1" si="4">DATEDIF(C130,TODAY(),"Y")</f>
        <v>19</v>
      </c>
      <c r="E130" s="74">
        <f t="shared" ref="E130:E193" ca="1" si="5">RANDBETWEEN(10,88)</f>
        <v>17</v>
      </c>
      <c r="F130" s="75">
        <v>274869</v>
      </c>
      <c r="G130" s="75">
        <v>116688</v>
      </c>
    </row>
    <row r="131" spans="1:7" x14ac:dyDescent="0.25">
      <c r="A131" s="71" t="s">
        <v>201</v>
      </c>
      <c r="B131" s="77" t="s">
        <v>183</v>
      </c>
      <c r="C131" s="72">
        <v>35040</v>
      </c>
      <c r="D131" s="73">
        <f t="shared" ca="1" si="4"/>
        <v>17</v>
      </c>
      <c r="E131" s="74">
        <f t="shared" ca="1" si="5"/>
        <v>78</v>
      </c>
      <c r="F131" s="75">
        <v>57041</v>
      </c>
      <c r="G131" s="75">
        <v>246119</v>
      </c>
    </row>
    <row r="132" spans="1:7" x14ac:dyDescent="0.25">
      <c r="A132" s="71" t="s">
        <v>202</v>
      </c>
      <c r="B132" s="77" t="s">
        <v>183</v>
      </c>
      <c r="C132" s="72">
        <v>35916</v>
      </c>
      <c r="D132" s="73">
        <f t="shared" ca="1" si="4"/>
        <v>15</v>
      </c>
      <c r="E132" s="74">
        <f t="shared" ca="1" si="5"/>
        <v>27</v>
      </c>
      <c r="F132" s="75">
        <v>55897</v>
      </c>
      <c r="G132" s="75">
        <v>135491</v>
      </c>
    </row>
    <row r="133" spans="1:7" x14ac:dyDescent="0.25">
      <c r="A133" s="71" t="s">
        <v>204</v>
      </c>
      <c r="B133" s="71" t="s">
        <v>203</v>
      </c>
      <c r="C133" s="72">
        <v>39188</v>
      </c>
      <c r="D133" s="73">
        <f t="shared" ca="1" si="4"/>
        <v>6</v>
      </c>
      <c r="E133" s="74">
        <f t="shared" ca="1" si="5"/>
        <v>45</v>
      </c>
      <c r="F133" s="75">
        <v>119124</v>
      </c>
      <c r="G133" s="75">
        <v>258711</v>
      </c>
    </row>
    <row r="134" spans="1:7" x14ac:dyDescent="0.25">
      <c r="A134" s="71" t="s">
        <v>205</v>
      </c>
      <c r="B134" s="77" t="s">
        <v>203</v>
      </c>
      <c r="C134" s="72">
        <v>34100</v>
      </c>
      <c r="D134" s="73">
        <f t="shared" ca="1" si="4"/>
        <v>20</v>
      </c>
      <c r="E134" s="74">
        <f t="shared" ca="1" si="5"/>
        <v>77</v>
      </c>
      <c r="F134" s="75">
        <v>70600</v>
      </c>
      <c r="G134" s="75">
        <v>117528</v>
      </c>
    </row>
    <row r="135" spans="1:7" x14ac:dyDescent="0.25">
      <c r="A135" s="71" t="s">
        <v>206</v>
      </c>
      <c r="B135" s="77" t="s">
        <v>203</v>
      </c>
      <c r="C135" s="72">
        <v>37905</v>
      </c>
      <c r="D135" s="73">
        <f t="shared" ca="1" si="4"/>
        <v>10</v>
      </c>
      <c r="E135" s="74">
        <f t="shared" ca="1" si="5"/>
        <v>80</v>
      </c>
      <c r="F135" s="75">
        <v>275957</v>
      </c>
      <c r="G135" s="75">
        <v>251554</v>
      </c>
    </row>
    <row r="136" spans="1:7" x14ac:dyDescent="0.25">
      <c r="A136" s="71" t="s">
        <v>207</v>
      </c>
      <c r="B136" s="77" t="s">
        <v>203</v>
      </c>
      <c r="C136" s="72">
        <v>35790</v>
      </c>
      <c r="D136" s="73">
        <f t="shared" ca="1" si="4"/>
        <v>15</v>
      </c>
      <c r="E136" s="74">
        <f t="shared" ca="1" si="5"/>
        <v>46</v>
      </c>
      <c r="F136" s="75">
        <v>142579</v>
      </c>
      <c r="G136" s="75">
        <v>98093</v>
      </c>
    </row>
    <row r="137" spans="1:7" x14ac:dyDescent="0.25">
      <c r="A137" s="71" t="s">
        <v>208</v>
      </c>
      <c r="B137" s="77" t="s">
        <v>203</v>
      </c>
      <c r="C137" s="72">
        <v>36013</v>
      </c>
      <c r="D137" s="73">
        <f t="shared" ca="1" si="4"/>
        <v>15</v>
      </c>
      <c r="E137" s="74">
        <f t="shared" ca="1" si="5"/>
        <v>61</v>
      </c>
      <c r="F137" s="75">
        <v>283321</v>
      </c>
      <c r="G137" s="75">
        <v>248331</v>
      </c>
    </row>
    <row r="138" spans="1:7" x14ac:dyDescent="0.25">
      <c r="A138" s="71" t="s">
        <v>210</v>
      </c>
      <c r="B138" s="71" t="s">
        <v>209</v>
      </c>
      <c r="C138" s="72">
        <v>34469</v>
      </c>
      <c r="D138" s="73">
        <f t="shared" ca="1" si="4"/>
        <v>19</v>
      </c>
      <c r="E138" s="74">
        <f t="shared" ca="1" si="5"/>
        <v>46</v>
      </c>
      <c r="F138" s="75">
        <v>168800</v>
      </c>
      <c r="G138" s="75">
        <v>226695</v>
      </c>
    </row>
    <row r="139" spans="1:7" x14ac:dyDescent="0.25">
      <c r="A139" s="71" t="s">
        <v>211</v>
      </c>
      <c r="B139" s="77" t="s">
        <v>209</v>
      </c>
      <c r="C139" s="72">
        <v>34206</v>
      </c>
      <c r="D139" s="73">
        <f t="shared" ca="1" si="4"/>
        <v>20</v>
      </c>
      <c r="E139" s="74">
        <f t="shared" ca="1" si="5"/>
        <v>57</v>
      </c>
      <c r="F139" s="75">
        <v>202447</v>
      </c>
      <c r="G139" s="75">
        <v>196843</v>
      </c>
    </row>
    <row r="140" spans="1:7" x14ac:dyDescent="0.25">
      <c r="A140" s="71" t="s">
        <v>212</v>
      </c>
      <c r="B140" s="77" t="s">
        <v>209</v>
      </c>
      <c r="C140" s="72">
        <v>36714</v>
      </c>
      <c r="D140" s="73">
        <f t="shared" ca="1" si="4"/>
        <v>13</v>
      </c>
      <c r="E140" s="74">
        <f t="shared" ca="1" si="5"/>
        <v>29</v>
      </c>
      <c r="F140" s="75">
        <v>78551</v>
      </c>
      <c r="G140" s="75">
        <v>210662</v>
      </c>
    </row>
    <row r="141" spans="1:7" x14ac:dyDescent="0.25">
      <c r="A141" s="71" t="s">
        <v>213</v>
      </c>
      <c r="B141" s="77" t="s">
        <v>209</v>
      </c>
      <c r="C141" s="72">
        <v>38978</v>
      </c>
      <c r="D141" s="73">
        <f t="shared" ca="1" si="4"/>
        <v>7</v>
      </c>
      <c r="E141" s="74">
        <f t="shared" ca="1" si="5"/>
        <v>46</v>
      </c>
      <c r="F141" s="75">
        <v>85945</v>
      </c>
      <c r="G141" s="75">
        <v>136069</v>
      </c>
    </row>
    <row r="142" spans="1:7" x14ac:dyDescent="0.25">
      <c r="A142" s="71" t="s">
        <v>214</v>
      </c>
      <c r="B142" s="77" t="s">
        <v>209</v>
      </c>
      <c r="C142" s="72">
        <v>38819</v>
      </c>
      <c r="D142" s="73">
        <f t="shared" ca="1" si="4"/>
        <v>7</v>
      </c>
      <c r="E142" s="74">
        <f t="shared" ca="1" si="5"/>
        <v>22</v>
      </c>
      <c r="F142" s="75">
        <v>176724</v>
      </c>
      <c r="G142" s="75">
        <v>287418</v>
      </c>
    </row>
    <row r="143" spans="1:7" x14ac:dyDescent="0.25">
      <c r="A143" s="71" t="s">
        <v>215</v>
      </c>
      <c r="B143" s="77" t="s">
        <v>209</v>
      </c>
      <c r="C143" s="72">
        <v>35178</v>
      </c>
      <c r="D143" s="73">
        <f t="shared" ca="1" si="4"/>
        <v>17</v>
      </c>
      <c r="E143" s="74">
        <f t="shared" ca="1" si="5"/>
        <v>60</v>
      </c>
      <c r="F143" s="75">
        <v>151798</v>
      </c>
      <c r="G143" s="75">
        <v>78194</v>
      </c>
    </row>
    <row r="144" spans="1:7" x14ac:dyDescent="0.25">
      <c r="A144" s="71" t="s">
        <v>216</v>
      </c>
      <c r="B144" s="77" t="s">
        <v>209</v>
      </c>
      <c r="C144" s="72">
        <v>35530</v>
      </c>
      <c r="D144" s="73">
        <f t="shared" ca="1" si="4"/>
        <v>16</v>
      </c>
      <c r="E144" s="74">
        <f t="shared" ca="1" si="5"/>
        <v>59</v>
      </c>
      <c r="F144" s="75">
        <v>179870</v>
      </c>
      <c r="G144" s="75">
        <v>221081</v>
      </c>
    </row>
    <row r="145" spans="1:7" x14ac:dyDescent="0.25">
      <c r="A145" s="71" t="s">
        <v>217</v>
      </c>
      <c r="B145" s="77" t="s">
        <v>209</v>
      </c>
      <c r="C145" s="72">
        <v>34195</v>
      </c>
      <c r="D145" s="73">
        <f t="shared" ca="1" si="4"/>
        <v>20</v>
      </c>
      <c r="E145" s="74">
        <f t="shared" ca="1" si="5"/>
        <v>77</v>
      </c>
      <c r="F145" s="75">
        <v>275646</v>
      </c>
      <c r="G145" s="75">
        <v>192277</v>
      </c>
    </row>
    <row r="146" spans="1:7" x14ac:dyDescent="0.25">
      <c r="A146" s="71" t="s">
        <v>218</v>
      </c>
      <c r="B146" s="77" t="s">
        <v>209</v>
      </c>
      <c r="C146" s="72">
        <v>39588</v>
      </c>
      <c r="D146" s="73">
        <f t="shared" ca="1" si="4"/>
        <v>5</v>
      </c>
      <c r="E146" s="74">
        <f t="shared" ca="1" si="5"/>
        <v>24</v>
      </c>
      <c r="F146" s="75">
        <v>161591</v>
      </c>
      <c r="G146" s="75">
        <v>63841</v>
      </c>
    </row>
    <row r="147" spans="1:7" x14ac:dyDescent="0.25">
      <c r="A147" s="71" t="s">
        <v>219</v>
      </c>
      <c r="B147" s="77" t="s">
        <v>209</v>
      </c>
      <c r="C147" s="72">
        <v>39113</v>
      </c>
      <c r="D147" s="73">
        <f t="shared" ca="1" si="4"/>
        <v>6</v>
      </c>
      <c r="E147" s="74">
        <f t="shared" ca="1" si="5"/>
        <v>26</v>
      </c>
      <c r="F147" s="75">
        <v>265376</v>
      </c>
      <c r="G147" s="75">
        <v>164476</v>
      </c>
    </row>
    <row r="148" spans="1:7" x14ac:dyDescent="0.25">
      <c r="A148" s="71" t="s">
        <v>220</v>
      </c>
      <c r="B148" s="77" t="s">
        <v>209</v>
      </c>
      <c r="C148" s="72">
        <v>38473</v>
      </c>
      <c r="D148" s="73">
        <f t="shared" ca="1" si="4"/>
        <v>8</v>
      </c>
      <c r="E148" s="74">
        <f t="shared" ca="1" si="5"/>
        <v>18</v>
      </c>
      <c r="F148" s="75">
        <v>132241</v>
      </c>
      <c r="G148" s="75">
        <v>72461</v>
      </c>
    </row>
    <row r="149" spans="1:7" x14ac:dyDescent="0.25">
      <c r="A149" s="71" t="s">
        <v>221</v>
      </c>
      <c r="B149" s="77" t="s">
        <v>209</v>
      </c>
      <c r="C149" s="72">
        <v>38947</v>
      </c>
      <c r="D149" s="73">
        <f t="shared" ca="1" si="4"/>
        <v>7</v>
      </c>
      <c r="E149" s="74">
        <f t="shared" ca="1" si="5"/>
        <v>36</v>
      </c>
      <c r="F149" s="75">
        <v>286661</v>
      </c>
      <c r="G149" s="75">
        <v>165792</v>
      </c>
    </row>
    <row r="150" spans="1:7" x14ac:dyDescent="0.25">
      <c r="A150" s="71" t="s">
        <v>222</v>
      </c>
      <c r="B150" s="77" t="s">
        <v>209</v>
      </c>
      <c r="C150" s="72">
        <v>39021</v>
      </c>
      <c r="D150" s="73">
        <f t="shared" ca="1" si="4"/>
        <v>7</v>
      </c>
      <c r="E150" s="74">
        <f t="shared" ca="1" si="5"/>
        <v>57</v>
      </c>
      <c r="F150" s="75">
        <v>293664</v>
      </c>
      <c r="G150" s="75">
        <v>215723</v>
      </c>
    </row>
    <row r="151" spans="1:7" x14ac:dyDescent="0.25">
      <c r="A151" s="71" t="s">
        <v>223</v>
      </c>
      <c r="B151" s="77" t="s">
        <v>209</v>
      </c>
      <c r="C151" s="72">
        <v>39065</v>
      </c>
      <c r="D151" s="73">
        <f t="shared" ca="1" si="4"/>
        <v>6</v>
      </c>
      <c r="E151" s="74">
        <f t="shared" ca="1" si="5"/>
        <v>32</v>
      </c>
      <c r="F151" s="75">
        <v>160107</v>
      </c>
      <c r="G151" s="75">
        <v>254295</v>
      </c>
    </row>
    <row r="152" spans="1:7" x14ac:dyDescent="0.25">
      <c r="A152" s="71" t="s">
        <v>224</v>
      </c>
      <c r="B152" s="77" t="s">
        <v>209</v>
      </c>
      <c r="C152" s="72">
        <v>37028</v>
      </c>
      <c r="D152" s="73">
        <f t="shared" ca="1" si="4"/>
        <v>12</v>
      </c>
      <c r="E152" s="74">
        <f t="shared" ca="1" si="5"/>
        <v>39</v>
      </c>
      <c r="F152" s="75">
        <v>271539</v>
      </c>
      <c r="G152" s="75">
        <v>151628</v>
      </c>
    </row>
    <row r="153" spans="1:7" x14ac:dyDescent="0.25">
      <c r="A153" s="71" t="s">
        <v>225</v>
      </c>
      <c r="B153" s="77" t="s">
        <v>209</v>
      </c>
      <c r="C153" s="72">
        <v>39938</v>
      </c>
      <c r="D153" s="73">
        <f t="shared" ca="1" si="4"/>
        <v>4</v>
      </c>
      <c r="E153" s="74">
        <f t="shared" ca="1" si="5"/>
        <v>38</v>
      </c>
      <c r="F153" s="75">
        <v>40680</v>
      </c>
      <c r="G153" s="75">
        <v>201606</v>
      </c>
    </row>
    <row r="154" spans="1:7" x14ac:dyDescent="0.25">
      <c r="A154" s="71" t="s">
        <v>226</v>
      </c>
      <c r="B154" s="77" t="s">
        <v>209</v>
      </c>
      <c r="C154" s="72">
        <v>39659</v>
      </c>
      <c r="D154" s="73">
        <f t="shared" ca="1" si="4"/>
        <v>5</v>
      </c>
      <c r="E154" s="74">
        <f t="shared" ca="1" si="5"/>
        <v>76</v>
      </c>
      <c r="F154" s="75">
        <v>217718</v>
      </c>
      <c r="G154" s="75">
        <v>219423</v>
      </c>
    </row>
    <row r="155" spans="1:7" x14ac:dyDescent="0.25">
      <c r="A155" s="71" t="s">
        <v>227</v>
      </c>
      <c r="B155" s="77" t="s">
        <v>209</v>
      </c>
      <c r="C155" s="72">
        <v>39007</v>
      </c>
      <c r="D155" s="73">
        <f t="shared" ca="1" si="4"/>
        <v>7</v>
      </c>
      <c r="E155" s="74">
        <f t="shared" ca="1" si="5"/>
        <v>56</v>
      </c>
      <c r="F155" s="75">
        <v>245919</v>
      </c>
      <c r="G155" s="75">
        <v>95626</v>
      </c>
    </row>
    <row r="156" spans="1:7" x14ac:dyDescent="0.25">
      <c r="A156" s="71" t="s">
        <v>228</v>
      </c>
      <c r="B156" s="77" t="s">
        <v>209</v>
      </c>
      <c r="C156" s="72">
        <v>36410</v>
      </c>
      <c r="D156" s="73">
        <f t="shared" ca="1" si="4"/>
        <v>14</v>
      </c>
      <c r="E156" s="74">
        <f t="shared" ca="1" si="5"/>
        <v>53</v>
      </c>
      <c r="F156" s="75">
        <v>282587</v>
      </c>
      <c r="G156" s="75">
        <v>158845</v>
      </c>
    </row>
    <row r="157" spans="1:7" x14ac:dyDescent="0.25">
      <c r="A157" s="71" t="s">
        <v>229</v>
      </c>
      <c r="B157" s="77" t="s">
        <v>209</v>
      </c>
      <c r="C157" s="72">
        <v>36202</v>
      </c>
      <c r="D157" s="73">
        <f t="shared" ca="1" si="4"/>
        <v>14</v>
      </c>
      <c r="E157" s="74">
        <f t="shared" ca="1" si="5"/>
        <v>54</v>
      </c>
      <c r="F157" s="75">
        <v>117645</v>
      </c>
      <c r="G157" s="75">
        <v>234736</v>
      </c>
    </row>
    <row r="158" spans="1:7" x14ac:dyDescent="0.25">
      <c r="A158" s="71" t="s">
        <v>230</v>
      </c>
      <c r="B158" s="77" t="s">
        <v>209</v>
      </c>
      <c r="C158" s="72">
        <v>36627</v>
      </c>
      <c r="D158" s="73">
        <f t="shared" ca="1" si="4"/>
        <v>13</v>
      </c>
      <c r="E158" s="74">
        <f t="shared" ca="1" si="5"/>
        <v>44</v>
      </c>
      <c r="F158" s="75">
        <v>234452</v>
      </c>
      <c r="G158" s="75">
        <v>170263</v>
      </c>
    </row>
    <row r="159" spans="1:7" x14ac:dyDescent="0.25">
      <c r="A159" s="71" t="s">
        <v>231</v>
      </c>
      <c r="B159" s="77" t="s">
        <v>209</v>
      </c>
      <c r="C159" s="72">
        <v>36554</v>
      </c>
      <c r="D159" s="73">
        <f t="shared" ca="1" si="4"/>
        <v>13</v>
      </c>
      <c r="E159" s="74">
        <f t="shared" ca="1" si="5"/>
        <v>33</v>
      </c>
      <c r="F159" s="75">
        <v>291705</v>
      </c>
      <c r="G159" s="75">
        <v>141237</v>
      </c>
    </row>
    <row r="160" spans="1:7" x14ac:dyDescent="0.25">
      <c r="A160" s="71" t="s">
        <v>232</v>
      </c>
      <c r="B160" s="77" t="s">
        <v>209</v>
      </c>
      <c r="C160" s="72">
        <v>35244</v>
      </c>
      <c r="D160" s="73">
        <f t="shared" ca="1" si="4"/>
        <v>17</v>
      </c>
      <c r="E160" s="74">
        <f t="shared" ca="1" si="5"/>
        <v>59</v>
      </c>
      <c r="F160" s="75">
        <v>222537</v>
      </c>
      <c r="G160" s="75">
        <v>286196</v>
      </c>
    </row>
    <row r="161" spans="1:7" x14ac:dyDescent="0.25">
      <c r="A161" s="71" t="s">
        <v>233</v>
      </c>
      <c r="B161" s="77" t="s">
        <v>209</v>
      </c>
      <c r="C161" s="72">
        <v>38682</v>
      </c>
      <c r="D161" s="73">
        <f t="shared" ca="1" si="4"/>
        <v>7</v>
      </c>
      <c r="E161" s="74">
        <f t="shared" ca="1" si="5"/>
        <v>84</v>
      </c>
      <c r="F161" s="75">
        <v>166998</v>
      </c>
      <c r="G161" s="75">
        <v>183780</v>
      </c>
    </row>
    <row r="162" spans="1:7" x14ac:dyDescent="0.25">
      <c r="A162" s="71" t="s">
        <v>234</v>
      </c>
      <c r="B162" s="77" t="s">
        <v>209</v>
      </c>
      <c r="C162" s="72">
        <v>38070</v>
      </c>
      <c r="D162" s="73">
        <f t="shared" ca="1" si="4"/>
        <v>9</v>
      </c>
      <c r="E162" s="74">
        <f t="shared" ca="1" si="5"/>
        <v>15</v>
      </c>
      <c r="F162" s="75">
        <v>221600</v>
      </c>
      <c r="G162" s="75">
        <v>74054</v>
      </c>
    </row>
    <row r="163" spans="1:7" x14ac:dyDescent="0.25">
      <c r="A163" s="71" t="s">
        <v>235</v>
      </c>
      <c r="B163" s="77" t="s">
        <v>209</v>
      </c>
      <c r="C163" s="72">
        <v>36951</v>
      </c>
      <c r="D163" s="73">
        <f t="shared" ca="1" si="4"/>
        <v>12</v>
      </c>
      <c r="E163" s="74">
        <f t="shared" ca="1" si="5"/>
        <v>21</v>
      </c>
      <c r="F163" s="75">
        <v>151283</v>
      </c>
      <c r="G163" s="75">
        <v>116907</v>
      </c>
    </row>
    <row r="164" spans="1:7" x14ac:dyDescent="0.25">
      <c r="A164" s="71" t="s">
        <v>236</v>
      </c>
      <c r="B164" s="77" t="s">
        <v>209</v>
      </c>
      <c r="C164" s="72">
        <v>35059</v>
      </c>
      <c r="D164" s="73">
        <f t="shared" ca="1" si="4"/>
        <v>17</v>
      </c>
      <c r="E164" s="74">
        <f t="shared" ca="1" si="5"/>
        <v>13</v>
      </c>
      <c r="F164" s="75">
        <v>293611</v>
      </c>
      <c r="G164" s="75">
        <v>32009</v>
      </c>
    </row>
    <row r="165" spans="1:7" x14ac:dyDescent="0.25">
      <c r="A165" s="71" t="s">
        <v>237</v>
      </c>
      <c r="B165" s="77" t="s">
        <v>209</v>
      </c>
      <c r="C165" s="72">
        <v>37192</v>
      </c>
      <c r="D165" s="73">
        <f t="shared" ca="1" si="4"/>
        <v>12</v>
      </c>
      <c r="E165" s="74">
        <f t="shared" ca="1" si="5"/>
        <v>83</v>
      </c>
      <c r="F165" s="75">
        <v>294923</v>
      </c>
      <c r="G165" s="75">
        <v>88223</v>
      </c>
    </row>
    <row r="166" spans="1:7" x14ac:dyDescent="0.25">
      <c r="A166" s="71" t="s">
        <v>238</v>
      </c>
      <c r="B166" s="77" t="s">
        <v>209</v>
      </c>
      <c r="C166" s="72">
        <v>36797</v>
      </c>
      <c r="D166" s="73">
        <f t="shared" ca="1" si="4"/>
        <v>13</v>
      </c>
      <c r="E166" s="74">
        <f t="shared" ca="1" si="5"/>
        <v>23</v>
      </c>
      <c r="F166" s="75">
        <v>203918</v>
      </c>
      <c r="G166" s="75">
        <v>195860</v>
      </c>
    </row>
    <row r="167" spans="1:7" x14ac:dyDescent="0.25">
      <c r="A167" s="71" t="s">
        <v>239</v>
      </c>
      <c r="B167" s="77" t="s">
        <v>209</v>
      </c>
      <c r="C167" s="72">
        <v>35127</v>
      </c>
      <c r="D167" s="73">
        <f t="shared" ca="1" si="4"/>
        <v>17</v>
      </c>
      <c r="E167" s="74">
        <f t="shared" ca="1" si="5"/>
        <v>16</v>
      </c>
      <c r="F167" s="75">
        <v>270326</v>
      </c>
      <c r="G167" s="75">
        <v>201289</v>
      </c>
    </row>
    <row r="168" spans="1:7" x14ac:dyDescent="0.25">
      <c r="A168" s="71" t="s">
        <v>240</v>
      </c>
      <c r="B168" s="77" t="s">
        <v>209</v>
      </c>
      <c r="C168" s="72">
        <v>36939</v>
      </c>
      <c r="D168" s="73">
        <f t="shared" ca="1" si="4"/>
        <v>12</v>
      </c>
      <c r="E168" s="74">
        <f t="shared" ca="1" si="5"/>
        <v>72</v>
      </c>
      <c r="F168" s="75">
        <v>229869</v>
      </c>
      <c r="G168" s="75">
        <v>267159</v>
      </c>
    </row>
    <row r="169" spans="1:7" x14ac:dyDescent="0.25">
      <c r="A169" s="71" t="s">
        <v>241</v>
      </c>
      <c r="B169" s="77" t="s">
        <v>209</v>
      </c>
      <c r="C169" s="72">
        <v>34878</v>
      </c>
      <c r="D169" s="73">
        <f t="shared" ca="1" si="4"/>
        <v>18</v>
      </c>
      <c r="E169" s="74">
        <f t="shared" ca="1" si="5"/>
        <v>55</v>
      </c>
      <c r="F169" s="75">
        <v>158924</v>
      </c>
      <c r="G169" s="75">
        <v>151796</v>
      </c>
    </row>
    <row r="170" spans="1:7" x14ac:dyDescent="0.25">
      <c r="A170" s="71" t="s">
        <v>242</v>
      </c>
      <c r="B170" s="77" t="s">
        <v>209</v>
      </c>
      <c r="C170" s="72">
        <v>34201</v>
      </c>
      <c r="D170" s="73">
        <f t="shared" ca="1" si="4"/>
        <v>20</v>
      </c>
      <c r="E170" s="74">
        <f t="shared" ca="1" si="5"/>
        <v>74</v>
      </c>
      <c r="F170" s="75">
        <v>142878</v>
      </c>
      <c r="G170" s="75">
        <v>95545</v>
      </c>
    </row>
    <row r="171" spans="1:7" x14ac:dyDescent="0.25">
      <c r="A171" s="71" t="s">
        <v>243</v>
      </c>
      <c r="B171" s="77" t="s">
        <v>209</v>
      </c>
      <c r="C171" s="72">
        <v>39280</v>
      </c>
      <c r="D171" s="73">
        <f t="shared" ca="1" si="4"/>
        <v>6</v>
      </c>
      <c r="E171" s="74">
        <f t="shared" ca="1" si="5"/>
        <v>51</v>
      </c>
      <c r="F171" s="75">
        <v>60618</v>
      </c>
      <c r="G171" s="75">
        <v>239929</v>
      </c>
    </row>
    <row r="172" spans="1:7" x14ac:dyDescent="0.25">
      <c r="A172" s="71" t="s">
        <v>244</v>
      </c>
      <c r="B172" s="77" t="s">
        <v>209</v>
      </c>
      <c r="C172" s="72">
        <v>38027</v>
      </c>
      <c r="D172" s="73">
        <f t="shared" ca="1" si="4"/>
        <v>9</v>
      </c>
      <c r="E172" s="74">
        <f t="shared" ca="1" si="5"/>
        <v>43</v>
      </c>
      <c r="F172" s="75">
        <v>174685</v>
      </c>
      <c r="G172" s="75">
        <v>101487</v>
      </c>
    </row>
    <row r="173" spans="1:7" x14ac:dyDescent="0.25">
      <c r="A173" s="71" t="s">
        <v>245</v>
      </c>
      <c r="B173" s="77" t="s">
        <v>209</v>
      </c>
      <c r="C173" s="72">
        <v>34665</v>
      </c>
      <c r="D173" s="73">
        <f t="shared" ca="1" si="4"/>
        <v>18</v>
      </c>
      <c r="E173" s="74">
        <f t="shared" ca="1" si="5"/>
        <v>42</v>
      </c>
      <c r="F173" s="75">
        <v>161644</v>
      </c>
      <c r="G173" s="75">
        <v>298619</v>
      </c>
    </row>
    <row r="174" spans="1:7" x14ac:dyDescent="0.25">
      <c r="A174" s="71" t="s">
        <v>246</v>
      </c>
      <c r="B174" s="77" t="s">
        <v>209</v>
      </c>
      <c r="C174" s="72">
        <v>39637</v>
      </c>
      <c r="D174" s="73">
        <f t="shared" ca="1" si="4"/>
        <v>5</v>
      </c>
      <c r="E174" s="74">
        <f t="shared" ca="1" si="5"/>
        <v>46</v>
      </c>
      <c r="F174" s="75">
        <v>175923</v>
      </c>
      <c r="G174" s="75">
        <v>255208</v>
      </c>
    </row>
    <row r="175" spans="1:7" x14ac:dyDescent="0.25">
      <c r="A175" s="71" t="s">
        <v>247</v>
      </c>
      <c r="B175" s="77" t="s">
        <v>209</v>
      </c>
      <c r="C175" s="72">
        <v>39773</v>
      </c>
      <c r="D175" s="73">
        <f t="shared" ca="1" si="4"/>
        <v>4</v>
      </c>
      <c r="E175" s="74">
        <f t="shared" ca="1" si="5"/>
        <v>57</v>
      </c>
      <c r="F175" s="75">
        <v>197939</v>
      </c>
      <c r="G175" s="75">
        <v>57617</v>
      </c>
    </row>
    <row r="176" spans="1:7" x14ac:dyDescent="0.25">
      <c r="A176" s="71" t="s">
        <v>249</v>
      </c>
      <c r="B176" s="71" t="s">
        <v>248</v>
      </c>
      <c r="C176" s="72">
        <v>39436</v>
      </c>
      <c r="D176" s="73">
        <f t="shared" ca="1" si="4"/>
        <v>5</v>
      </c>
      <c r="E176" s="74">
        <f t="shared" ca="1" si="5"/>
        <v>39</v>
      </c>
      <c r="F176" s="75">
        <v>38597</v>
      </c>
      <c r="G176" s="75">
        <v>61461</v>
      </c>
    </row>
    <row r="177" spans="1:7" x14ac:dyDescent="0.25">
      <c r="A177" s="71" t="s">
        <v>250</v>
      </c>
      <c r="B177" s="77" t="s">
        <v>248</v>
      </c>
      <c r="C177" s="72">
        <v>38426</v>
      </c>
      <c r="D177" s="73">
        <f t="shared" ca="1" si="4"/>
        <v>8</v>
      </c>
      <c r="E177" s="74">
        <f t="shared" ca="1" si="5"/>
        <v>68</v>
      </c>
      <c r="F177" s="75">
        <v>196984</v>
      </c>
      <c r="G177" s="75">
        <v>132599</v>
      </c>
    </row>
    <row r="178" spans="1:7" x14ac:dyDescent="0.25">
      <c r="A178" s="71" t="s">
        <v>251</v>
      </c>
      <c r="B178" s="77" t="s">
        <v>248</v>
      </c>
      <c r="C178" s="72">
        <v>39823</v>
      </c>
      <c r="D178" s="73">
        <f t="shared" ca="1" si="4"/>
        <v>4</v>
      </c>
      <c r="E178" s="74">
        <f t="shared" ca="1" si="5"/>
        <v>61</v>
      </c>
      <c r="F178" s="75">
        <v>31502</v>
      </c>
      <c r="G178" s="75">
        <v>284021</v>
      </c>
    </row>
    <row r="179" spans="1:7" x14ac:dyDescent="0.25">
      <c r="A179" s="71" t="s">
        <v>252</v>
      </c>
      <c r="B179" s="77" t="s">
        <v>248</v>
      </c>
      <c r="C179" s="72">
        <v>39387</v>
      </c>
      <c r="D179" s="73">
        <f t="shared" ca="1" si="4"/>
        <v>5</v>
      </c>
      <c r="E179" s="74">
        <f t="shared" ca="1" si="5"/>
        <v>56</v>
      </c>
      <c r="F179" s="75">
        <v>229306</v>
      </c>
      <c r="G179" s="75">
        <v>264036</v>
      </c>
    </row>
    <row r="180" spans="1:7" x14ac:dyDescent="0.25">
      <c r="A180" s="71" t="s">
        <v>253</v>
      </c>
      <c r="B180" s="77" t="s">
        <v>248</v>
      </c>
      <c r="C180" s="72">
        <v>37250</v>
      </c>
      <c r="D180" s="73">
        <f t="shared" ca="1" si="4"/>
        <v>11</v>
      </c>
      <c r="E180" s="74">
        <f t="shared" ca="1" si="5"/>
        <v>74</v>
      </c>
      <c r="F180" s="75">
        <v>266494</v>
      </c>
      <c r="G180" s="75">
        <v>292488</v>
      </c>
    </row>
    <row r="181" spans="1:7" x14ac:dyDescent="0.25">
      <c r="A181" s="71" t="s">
        <v>254</v>
      </c>
      <c r="B181" s="77" t="s">
        <v>248</v>
      </c>
      <c r="C181" s="72">
        <v>35748</v>
      </c>
      <c r="D181" s="73">
        <f t="shared" ca="1" si="4"/>
        <v>15</v>
      </c>
      <c r="E181" s="74">
        <f t="shared" ca="1" si="5"/>
        <v>85</v>
      </c>
      <c r="F181" s="75">
        <v>256429</v>
      </c>
      <c r="G181" s="75">
        <v>188098</v>
      </c>
    </row>
    <row r="182" spans="1:7" x14ac:dyDescent="0.25">
      <c r="A182" s="71" t="s">
        <v>255</v>
      </c>
      <c r="B182" s="77" t="s">
        <v>248</v>
      </c>
      <c r="C182" s="72">
        <v>38715</v>
      </c>
      <c r="D182" s="73">
        <f t="shared" ca="1" si="4"/>
        <v>7</v>
      </c>
      <c r="E182" s="74">
        <f t="shared" ca="1" si="5"/>
        <v>39</v>
      </c>
      <c r="F182" s="75">
        <v>223530</v>
      </c>
      <c r="G182" s="75">
        <v>32456</v>
      </c>
    </row>
    <row r="183" spans="1:7" x14ac:dyDescent="0.25">
      <c r="A183" s="71" t="s">
        <v>256</v>
      </c>
      <c r="B183" s="77" t="s">
        <v>248</v>
      </c>
      <c r="C183" s="72">
        <v>37028</v>
      </c>
      <c r="D183" s="73">
        <f t="shared" ca="1" si="4"/>
        <v>12</v>
      </c>
      <c r="E183" s="74">
        <f t="shared" ca="1" si="5"/>
        <v>20</v>
      </c>
      <c r="F183" s="75">
        <v>178297</v>
      </c>
      <c r="G183" s="75">
        <v>239778</v>
      </c>
    </row>
    <row r="184" spans="1:7" x14ac:dyDescent="0.25">
      <c r="A184" s="71" t="s">
        <v>258</v>
      </c>
      <c r="B184" s="71" t="s">
        <v>257</v>
      </c>
      <c r="C184" s="72">
        <v>38923</v>
      </c>
      <c r="D184" s="73">
        <f t="shared" ca="1" si="4"/>
        <v>7</v>
      </c>
      <c r="E184" s="74">
        <f t="shared" ca="1" si="5"/>
        <v>38</v>
      </c>
      <c r="F184" s="75">
        <v>31754</v>
      </c>
      <c r="G184" s="75">
        <v>183318</v>
      </c>
    </row>
    <row r="185" spans="1:7" x14ac:dyDescent="0.25">
      <c r="A185" s="71" t="s">
        <v>259</v>
      </c>
      <c r="B185" s="77" t="s">
        <v>257</v>
      </c>
      <c r="C185" s="72">
        <v>37054</v>
      </c>
      <c r="D185" s="73">
        <f t="shared" ca="1" si="4"/>
        <v>12</v>
      </c>
      <c r="E185" s="74">
        <f t="shared" ca="1" si="5"/>
        <v>20</v>
      </c>
      <c r="F185" s="75">
        <v>54198</v>
      </c>
      <c r="G185" s="75">
        <v>123533</v>
      </c>
    </row>
    <row r="186" spans="1:7" x14ac:dyDescent="0.25">
      <c r="A186" s="71" t="s">
        <v>260</v>
      </c>
      <c r="B186" s="77" t="s">
        <v>257</v>
      </c>
      <c r="C186" s="72">
        <v>37379</v>
      </c>
      <c r="D186" s="73">
        <f t="shared" ca="1" si="4"/>
        <v>11</v>
      </c>
      <c r="E186" s="74">
        <f t="shared" ca="1" si="5"/>
        <v>14</v>
      </c>
      <c r="F186" s="75">
        <v>48934</v>
      </c>
      <c r="G186" s="75">
        <v>162947</v>
      </c>
    </row>
    <row r="187" spans="1:7" x14ac:dyDescent="0.25">
      <c r="A187" s="71" t="s">
        <v>261</v>
      </c>
      <c r="B187" s="77" t="s">
        <v>257</v>
      </c>
      <c r="C187" s="72">
        <v>36657</v>
      </c>
      <c r="D187" s="73">
        <f t="shared" ca="1" si="4"/>
        <v>13</v>
      </c>
      <c r="E187" s="74">
        <f t="shared" ca="1" si="5"/>
        <v>88</v>
      </c>
      <c r="F187" s="75">
        <v>268590</v>
      </c>
      <c r="G187" s="75">
        <v>172327</v>
      </c>
    </row>
    <row r="188" spans="1:7" x14ac:dyDescent="0.25">
      <c r="A188" s="71" t="s">
        <v>262</v>
      </c>
      <c r="B188" s="77" t="s">
        <v>257</v>
      </c>
      <c r="C188" s="72">
        <v>38808</v>
      </c>
      <c r="D188" s="73">
        <f t="shared" ca="1" si="4"/>
        <v>7</v>
      </c>
      <c r="E188" s="74">
        <f t="shared" ca="1" si="5"/>
        <v>16</v>
      </c>
      <c r="F188" s="75">
        <v>273839</v>
      </c>
      <c r="G188" s="75">
        <v>82686</v>
      </c>
    </row>
    <row r="189" spans="1:7" x14ac:dyDescent="0.25">
      <c r="A189" s="71" t="s">
        <v>263</v>
      </c>
      <c r="B189" s="77" t="s">
        <v>257</v>
      </c>
      <c r="C189" s="72">
        <v>38824</v>
      </c>
      <c r="D189" s="73">
        <f t="shared" ca="1" si="4"/>
        <v>7</v>
      </c>
      <c r="E189" s="74">
        <f t="shared" ca="1" si="5"/>
        <v>72</v>
      </c>
      <c r="F189" s="75">
        <v>106230</v>
      </c>
      <c r="G189" s="75">
        <v>288692</v>
      </c>
    </row>
    <row r="190" spans="1:7" x14ac:dyDescent="0.25">
      <c r="A190" s="71" t="s">
        <v>264</v>
      </c>
      <c r="B190" s="77" t="s">
        <v>257</v>
      </c>
      <c r="C190" s="72">
        <v>37836</v>
      </c>
      <c r="D190" s="73">
        <f t="shared" ca="1" si="4"/>
        <v>10</v>
      </c>
      <c r="E190" s="74">
        <f t="shared" ca="1" si="5"/>
        <v>17</v>
      </c>
      <c r="F190" s="75">
        <v>281687</v>
      </c>
      <c r="G190" s="75">
        <v>267541</v>
      </c>
    </row>
    <row r="191" spans="1:7" x14ac:dyDescent="0.25">
      <c r="A191" s="71" t="s">
        <v>265</v>
      </c>
      <c r="B191" s="77" t="s">
        <v>257</v>
      </c>
      <c r="C191" s="72">
        <v>39069</v>
      </c>
      <c r="D191" s="73">
        <f t="shared" ca="1" si="4"/>
        <v>6</v>
      </c>
      <c r="E191" s="74">
        <f t="shared" ca="1" si="5"/>
        <v>43</v>
      </c>
      <c r="F191" s="75">
        <v>90041</v>
      </c>
      <c r="G191" s="75">
        <v>126742</v>
      </c>
    </row>
    <row r="192" spans="1:7" x14ac:dyDescent="0.25">
      <c r="A192" s="71" t="s">
        <v>266</v>
      </c>
      <c r="B192" s="77" t="s">
        <v>257</v>
      </c>
      <c r="C192" s="72">
        <v>37927</v>
      </c>
      <c r="D192" s="73">
        <f t="shared" ca="1" si="4"/>
        <v>9</v>
      </c>
      <c r="E192" s="74">
        <f t="shared" ca="1" si="5"/>
        <v>88</v>
      </c>
      <c r="F192" s="75">
        <v>103205</v>
      </c>
      <c r="G192" s="75">
        <v>89366</v>
      </c>
    </row>
    <row r="193" spans="1:7" x14ac:dyDescent="0.25">
      <c r="A193" s="71" t="s">
        <v>267</v>
      </c>
      <c r="B193" s="77" t="s">
        <v>257</v>
      </c>
      <c r="C193" s="72">
        <v>37113</v>
      </c>
      <c r="D193" s="73">
        <f t="shared" ca="1" si="4"/>
        <v>12</v>
      </c>
      <c r="E193" s="74">
        <f t="shared" ca="1" si="5"/>
        <v>58</v>
      </c>
      <c r="F193" s="75">
        <v>136896</v>
      </c>
      <c r="G193" s="75">
        <v>143984</v>
      </c>
    </row>
    <row r="194" spans="1:7" x14ac:dyDescent="0.25">
      <c r="A194" s="71" t="s">
        <v>268</v>
      </c>
      <c r="B194" s="77" t="s">
        <v>257</v>
      </c>
      <c r="C194" s="72">
        <v>34106</v>
      </c>
      <c r="D194" s="73">
        <f t="shared" ref="D194:D257" ca="1" si="6">DATEDIF(C194,TODAY(),"Y")</f>
        <v>20</v>
      </c>
      <c r="E194" s="74">
        <f t="shared" ref="E194:E257" ca="1" si="7">RANDBETWEEN(10,88)</f>
        <v>30</v>
      </c>
      <c r="F194" s="75">
        <v>87906</v>
      </c>
      <c r="G194" s="75">
        <v>241318</v>
      </c>
    </row>
    <row r="195" spans="1:7" x14ac:dyDescent="0.25">
      <c r="A195" s="71" t="s">
        <v>269</v>
      </c>
      <c r="B195" s="77" t="s">
        <v>257</v>
      </c>
      <c r="C195" s="72">
        <v>36799</v>
      </c>
      <c r="D195" s="73">
        <f t="shared" ca="1" si="6"/>
        <v>13</v>
      </c>
      <c r="E195" s="74">
        <f t="shared" ca="1" si="7"/>
        <v>35</v>
      </c>
      <c r="F195" s="75">
        <v>42105</v>
      </c>
      <c r="G195" s="75">
        <v>85775</v>
      </c>
    </row>
    <row r="196" spans="1:7" x14ac:dyDescent="0.25">
      <c r="A196" s="71" t="s">
        <v>270</v>
      </c>
      <c r="B196" s="77" t="s">
        <v>257</v>
      </c>
      <c r="C196" s="72">
        <v>38751</v>
      </c>
      <c r="D196" s="73">
        <f t="shared" ca="1" si="6"/>
        <v>7</v>
      </c>
      <c r="E196" s="74">
        <f t="shared" ca="1" si="7"/>
        <v>72</v>
      </c>
      <c r="F196" s="75">
        <v>292882</v>
      </c>
      <c r="G196" s="75">
        <v>210307</v>
      </c>
    </row>
    <row r="197" spans="1:7" x14ac:dyDescent="0.25">
      <c r="A197" s="71" t="s">
        <v>271</v>
      </c>
      <c r="B197" s="77" t="s">
        <v>257</v>
      </c>
      <c r="C197" s="72">
        <v>36355</v>
      </c>
      <c r="D197" s="73">
        <f t="shared" ca="1" si="6"/>
        <v>14</v>
      </c>
      <c r="E197" s="74">
        <f t="shared" ca="1" si="7"/>
        <v>86</v>
      </c>
      <c r="F197" s="75">
        <v>263964</v>
      </c>
      <c r="G197" s="75">
        <v>223788</v>
      </c>
    </row>
    <row r="198" spans="1:7" x14ac:dyDescent="0.25">
      <c r="A198" s="71" t="s">
        <v>272</v>
      </c>
      <c r="B198" s="77" t="s">
        <v>257</v>
      </c>
      <c r="C198" s="72">
        <v>37752</v>
      </c>
      <c r="D198" s="73">
        <f t="shared" ca="1" si="6"/>
        <v>10</v>
      </c>
      <c r="E198" s="74">
        <f t="shared" ca="1" si="7"/>
        <v>18</v>
      </c>
      <c r="F198" s="75">
        <v>170069</v>
      </c>
      <c r="G198" s="75">
        <v>96729</v>
      </c>
    </row>
    <row r="199" spans="1:7" x14ac:dyDescent="0.25">
      <c r="A199" s="71" t="s">
        <v>273</v>
      </c>
      <c r="B199" s="77" t="s">
        <v>257</v>
      </c>
      <c r="C199" s="72">
        <v>34444</v>
      </c>
      <c r="D199" s="73">
        <f t="shared" ca="1" si="6"/>
        <v>19</v>
      </c>
      <c r="E199" s="74">
        <f t="shared" ca="1" si="7"/>
        <v>77</v>
      </c>
      <c r="F199" s="75">
        <v>252941</v>
      </c>
      <c r="G199" s="75">
        <v>187359</v>
      </c>
    </row>
    <row r="200" spans="1:7" x14ac:dyDescent="0.25">
      <c r="A200" s="71" t="s">
        <v>274</v>
      </c>
      <c r="B200" s="77" t="s">
        <v>257</v>
      </c>
      <c r="C200" s="72">
        <v>36788</v>
      </c>
      <c r="D200" s="73">
        <f t="shared" ca="1" si="6"/>
        <v>13</v>
      </c>
      <c r="E200" s="74">
        <f t="shared" ca="1" si="7"/>
        <v>12</v>
      </c>
      <c r="F200" s="75">
        <v>97594</v>
      </c>
      <c r="G200" s="75">
        <v>226819</v>
      </c>
    </row>
    <row r="201" spans="1:7" x14ac:dyDescent="0.25">
      <c r="A201" s="71" t="s">
        <v>275</v>
      </c>
      <c r="B201" s="77" t="s">
        <v>257</v>
      </c>
      <c r="C201" s="72">
        <v>39403</v>
      </c>
      <c r="D201" s="73">
        <f t="shared" ca="1" si="6"/>
        <v>5</v>
      </c>
      <c r="E201" s="74">
        <f t="shared" ca="1" si="7"/>
        <v>30</v>
      </c>
      <c r="F201" s="75">
        <v>221835</v>
      </c>
      <c r="G201" s="75">
        <v>90515</v>
      </c>
    </row>
    <row r="202" spans="1:7" x14ac:dyDescent="0.25">
      <c r="A202" s="71" t="s">
        <v>276</v>
      </c>
      <c r="B202" s="77" t="s">
        <v>257</v>
      </c>
      <c r="C202" s="72">
        <v>35205</v>
      </c>
      <c r="D202" s="73">
        <f t="shared" ca="1" si="6"/>
        <v>17</v>
      </c>
      <c r="E202" s="74">
        <f t="shared" ca="1" si="7"/>
        <v>18</v>
      </c>
      <c r="F202" s="75">
        <v>41472</v>
      </c>
      <c r="G202" s="75">
        <v>42541</v>
      </c>
    </row>
    <row r="203" spans="1:7" x14ac:dyDescent="0.25">
      <c r="A203" s="71" t="s">
        <v>277</v>
      </c>
      <c r="B203" s="77" t="s">
        <v>257</v>
      </c>
      <c r="C203" s="72">
        <v>39764</v>
      </c>
      <c r="D203" s="73">
        <f t="shared" ca="1" si="6"/>
        <v>4</v>
      </c>
      <c r="E203" s="74">
        <f t="shared" ca="1" si="7"/>
        <v>42</v>
      </c>
      <c r="F203" s="75">
        <v>244089</v>
      </c>
      <c r="G203" s="75">
        <v>94689</v>
      </c>
    </row>
    <row r="204" spans="1:7" x14ac:dyDescent="0.25">
      <c r="A204" s="71" t="s">
        <v>278</v>
      </c>
      <c r="B204" s="77" t="s">
        <v>257</v>
      </c>
      <c r="C204" s="72">
        <v>38708</v>
      </c>
      <c r="D204" s="73">
        <f t="shared" ca="1" si="6"/>
        <v>7</v>
      </c>
      <c r="E204" s="74">
        <f t="shared" ca="1" si="7"/>
        <v>62</v>
      </c>
      <c r="F204" s="75">
        <v>164205</v>
      </c>
      <c r="G204" s="75">
        <v>117366</v>
      </c>
    </row>
    <row r="205" spans="1:7" x14ac:dyDescent="0.25">
      <c r="A205" s="71" t="s">
        <v>279</v>
      </c>
      <c r="B205" s="77" t="s">
        <v>257</v>
      </c>
      <c r="C205" s="72">
        <v>37651</v>
      </c>
      <c r="D205" s="73">
        <f t="shared" ca="1" si="6"/>
        <v>10</v>
      </c>
      <c r="E205" s="74">
        <f t="shared" ca="1" si="7"/>
        <v>63</v>
      </c>
      <c r="F205" s="75">
        <v>146684</v>
      </c>
      <c r="G205" s="75">
        <v>241250</v>
      </c>
    </row>
    <row r="206" spans="1:7" x14ac:dyDescent="0.25">
      <c r="A206" s="71" t="s">
        <v>280</v>
      </c>
      <c r="B206" s="77" t="s">
        <v>257</v>
      </c>
      <c r="C206" s="72">
        <v>39444</v>
      </c>
      <c r="D206" s="73">
        <f t="shared" ca="1" si="6"/>
        <v>5</v>
      </c>
      <c r="E206" s="74">
        <f t="shared" ca="1" si="7"/>
        <v>43</v>
      </c>
      <c r="F206" s="75">
        <v>295159</v>
      </c>
      <c r="G206" s="75">
        <v>146947</v>
      </c>
    </row>
    <row r="207" spans="1:7" x14ac:dyDescent="0.25">
      <c r="A207" s="71" t="s">
        <v>281</v>
      </c>
      <c r="B207" s="77" t="s">
        <v>257</v>
      </c>
      <c r="C207" s="72">
        <v>36213</v>
      </c>
      <c r="D207" s="73">
        <f t="shared" ca="1" si="6"/>
        <v>14</v>
      </c>
      <c r="E207" s="74">
        <f t="shared" ca="1" si="7"/>
        <v>30</v>
      </c>
      <c r="F207" s="75">
        <v>31867</v>
      </c>
      <c r="G207" s="75">
        <v>226276</v>
      </c>
    </row>
    <row r="208" spans="1:7" x14ac:dyDescent="0.25">
      <c r="A208" s="71" t="s">
        <v>282</v>
      </c>
      <c r="B208" s="77" t="s">
        <v>257</v>
      </c>
      <c r="C208" s="72">
        <v>37684</v>
      </c>
      <c r="D208" s="73">
        <f t="shared" ca="1" si="6"/>
        <v>10</v>
      </c>
      <c r="E208" s="74">
        <f t="shared" ca="1" si="7"/>
        <v>76</v>
      </c>
      <c r="F208" s="75">
        <v>293109</v>
      </c>
      <c r="G208" s="75">
        <v>140915</v>
      </c>
    </row>
    <row r="209" spans="1:7" x14ac:dyDescent="0.25">
      <c r="A209" s="71" t="s">
        <v>283</v>
      </c>
      <c r="B209" s="77" t="s">
        <v>257</v>
      </c>
      <c r="C209" s="72">
        <v>34421</v>
      </c>
      <c r="D209" s="73">
        <f t="shared" ca="1" si="6"/>
        <v>19</v>
      </c>
      <c r="E209" s="74">
        <f t="shared" ca="1" si="7"/>
        <v>44</v>
      </c>
      <c r="F209" s="75">
        <v>41286</v>
      </c>
      <c r="G209" s="75">
        <v>246878</v>
      </c>
    </row>
    <row r="210" spans="1:7" x14ac:dyDescent="0.25">
      <c r="A210" s="71" t="s">
        <v>284</v>
      </c>
      <c r="B210" s="77" t="s">
        <v>257</v>
      </c>
      <c r="C210" s="72">
        <v>37864</v>
      </c>
      <c r="D210" s="73">
        <f t="shared" ca="1" si="6"/>
        <v>10</v>
      </c>
      <c r="E210" s="74">
        <f t="shared" ca="1" si="7"/>
        <v>50</v>
      </c>
      <c r="F210" s="75">
        <v>136683</v>
      </c>
      <c r="G210" s="75">
        <v>49203</v>
      </c>
    </row>
    <row r="211" spans="1:7" x14ac:dyDescent="0.25">
      <c r="A211" s="71" t="s">
        <v>285</v>
      </c>
      <c r="B211" s="77" t="s">
        <v>257</v>
      </c>
      <c r="C211" s="72">
        <v>36899</v>
      </c>
      <c r="D211" s="73">
        <f t="shared" ca="1" si="6"/>
        <v>12</v>
      </c>
      <c r="E211" s="74">
        <f t="shared" ca="1" si="7"/>
        <v>40</v>
      </c>
      <c r="F211" s="75">
        <v>114315</v>
      </c>
      <c r="G211" s="75">
        <v>28438</v>
      </c>
    </row>
    <row r="212" spans="1:7" x14ac:dyDescent="0.25">
      <c r="A212" s="71" t="s">
        <v>286</v>
      </c>
      <c r="B212" s="77" t="s">
        <v>257</v>
      </c>
      <c r="C212" s="72">
        <v>36199</v>
      </c>
      <c r="D212" s="73">
        <f t="shared" ca="1" si="6"/>
        <v>14</v>
      </c>
      <c r="E212" s="74">
        <f t="shared" ca="1" si="7"/>
        <v>41</v>
      </c>
      <c r="F212" s="75">
        <v>78249</v>
      </c>
      <c r="G212" s="75">
        <v>298851</v>
      </c>
    </row>
    <row r="213" spans="1:7" x14ac:dyDescent="0.25">
      <c r="A213" s="71" t="s">
        <v>287</v>
      </c>
      <c r="B213" s="77" t="s">
        <v>257</v>
      </c>
      <c r="C213" s="72">
        <v>36113</v>
      </c>
      <c r="D213" s="73">
        <f t="shared" ca="1" si="6"/>
        <v>14</v>
      </c>
      <c r="E213" s="74">
        <f t="shared" ca="1" si="7"/>
        <v>72</v>
      </c>
      <c r="F213" s="75">
        <v>68816</v>
      </c>
      <c r="G213" s="75">
        <v>30301</v>
      </c>
    </row>
    <row r="214" spans="1:7" x14ac:dyDescent="0.25">
      <c r="A214" s="71" t="s">
        <v>288</v>
      </c>
      <c r="B214" s="77" t="s">
        <v>257</v>
      </c>
      <c r="C214" s="72">
        <v>38667</v>
      </c>
      <c r="D214" s="73">
        <f t="shared" ca="1" si="6"/>
        <v>7</v>
      </c>
      <c r="E214" s="74">
        <f t="shared" ca="1" si="7"/>
        <v>26</v>
      </c>
      <c r="F214" s="75">
        <v>106308</v>
      </c>
      <c r="G214" s="75">
        <v>278923</v>
      </c>
    </row>
    <row r="215" spans="1:7" x14ac:dyDescent="0.25">
      <c r="A215" s="71" t="s">
        <v>289</v>
      </c>
      <c r="B215" s="77" t="s">
        <v>257</v>
      </c>
      <c r="C215" s="72">
        <v>38903</v>
      </c>
      <c r="D215" s="73">
        <f t="shared" ca="1" si="6"/>
        <v>7</v>
      </c>
      <c r="E215" s="74">
        <f t="shared" ca="1" si="7"/>
        <v>73</v>
      </c>
      <c r="F215" s="75">
        <v>28173</v>
      </c>
      <c r="G215" s="75">
        <v>56850</v>
      </c>
    </row>
    <row r="216" spans="1:7" x14ac:dyDescent="0.25">
      <c r="A216" s="71" t="s">
        <v>290</v>
      </c>
      <c r="B216" s="77" t="s">
        <v>257</v>
      </c>
      <c r="C216" s="72">
        <v>34634</v>
      </c>
      <c r="D216" s="73">
        <f t="shared" ca="1" si="6"/>
        <v>19</v>
      </c>
      <c r="E216" s="74">
        <f t="shared" ca="1" si="7"/>
        <v>46</v>
      </c>
      <c r="F216" s="75">
        <v>146677</v>
      </c>
      <c r="G216" s="75">
        <v>25981</v>
      </c>
    </row>
    <row r="217" spans="1:7" x14ac:dyDescent="0.25">
      <c r="A217" s="71" t="s">
        <v>291</v>
      </c>
      <c r="B217" s="77" t="s">
        <v>257</v>
      </c>
      <c r="C217" s="72">
        <v>39094</v>
      </c>
      <c r="D217" s="73">
        <f t="shared" ca="1" si="6"/>
        <v>6</v>
      </c>
      <c r="E217" s="74">
        <f t="shared" ca="1" si="7"/>
        <v>81</v>
      </c>
      <c r="F217" s="75">
        <v>207314</v>
      </c>
      <c r="G217" s="75">
        <v>248951</v>
      </c>
    </row>
    <row r="218" spans="1:7" x14ac:dyDescent="0.25">
      <c r="A218" s="71" t="s">
        <v>292</v>
      </c>
      <c r="B218" s="77" t="s">
        <v>257</v>
      </c>
      <c r="C218" s="72">
        <v>35177</v>
      </c>
      <c r="D218" s="73">
        <f t="shared" ca="1" si="6"/>
        <v>17</v>
      </c>
      <c r="E218" s="74">
        <f t="shared" ca="1" si="7"/>
        <v>58</v>
      </c>
      <c r="F218" s="75">
        <v>152996</v>
      </c>
      <c r="G218" s="75">
        <v>77407</v>
      </c>
    </row>
    <row r="219" spans="1:7" x14ac:dyDescent="0.25">
      <c r="A219" s="71" t="s">
        <v>293</v>
      </c>
      <c r="B219" s="77" t="s">
        <v>257</v>
      </c>
      <c r="C219" s="72">
        <v>35120</v>
      </c>
      <c r="D219" s="73">
        <f t="shared" ca="1" si="6"/>
        <v>17</v>
      </c>
      <c r="E219" s="74">
        <f t="shared" ca="1" si="7"/>
        <v>54</v>
      </c>
      <c r="F219" s="75">
        <v>175488</v>
      </c>
      <c r="G219" s="75">
        <v>260917</v>
      </c>
    </row>
    <row r="220" spans="1:7" x14ac:dyDescent="0.25">
      <c r="A220" s="71" t="s">
        <v>294</v>
      </c>
      <c r="B220" s="77" t="s">
        <v>257</v>
      </c>
      <c r="C220" s="72">
        <v>39093</v>
      </c>
      <c r="D220" s="73">
        <f t="shared" ca="1" si="6"/>
        <v>6</v>
      </c>
      <c r="E220" s="74">
        <f t="shared" ca="1" si="7"/>
        <v>78</v>
      </c>
      <c r="F220" s="75">
        <v>150549</v>
      </c>
      <c r="G220" s="75">
        <v>188876</v>
      </c>
    </row>
    <row r="221" spans="1:7" x14ac:dyDescent="0.25">
      <c r="A221" s="71" t="s">
        <v>295</v>
      </c>
      <c r="B221" s="77" t="s">
        <v>257</v>
      </c>
      <c r="C221" s="72">
        <v>38562</v>
      </c>
      <c r="D221" s="73">
        <f t="shared" ca="1" si="6"/>
        <v>8</v>
      </c>
      <c r="E221" s="74">
        <f t="shared" ca="1" si="7"/>
        <v>81</v>
      </c>
      <c r="F221" s="75">
        <v>78790</v>
      </c>
      <c r="G221" s="75">
        <v>241423</v>
      </c>
    </row>
    <row r="222" spans="1:7" x14ac:dyDescent="0.25">
      <c r="A222" s="71" t="s">
        <v>296</v>
      </c>
      <c r="B222" s="77" t="s">
        <v>257</v>
      </c>
      <c r="C222" s="72">
        <v>39025</v>
      </c>
      <c r="D222" s="73">
        <f t="shared" ca="1" si="6"/>
        <v>6</v>
      </c>
      <c r="E222" s="74">
        <f t="shared" ca="1" si="7"/>
        <v>62</v>
      </c>
      <c r="F222" s="75">
        <v>219477</v>
      </c>
      <c r="G222" s="75">
        <v>46731</v>
      </c>
    </row>
    <row r="223" spans="1:7" x14ac:dyDescent="0.25">
      <c r="A223" s="71" t="s">
        <v>297</v>
      </c>
      <c r="B223" s="77" t="s">
        <v>257</v>
      </c>
      <c r="C223" s="72">
        <v>36034</v>
      </c>
      <c r="D223" s="73">
        <f t="shared" ca="1" si="6"/>
        <v>15</v>
      </c>
      <c r="E223" s="74">
        <f t="shared" ca="1" si="7"/>
        <v>63</v>
      </c>
      <c r="F223" s="75">
        <v>146818</v>
      </c>
      <c r="G223" s="75">
        <v>211179</v>
      </c>
    </row>
    <row r="224" spans="1:7" x14ac:dyDescent="0.25">
      <c r="A224" s="71" t="s">
        <v>298</v>
      </c>
      <c r="B224" s="77" t="s">
        <v>257</v>
      </c>
      <c r="C224" s="72">
        <v>36803</v>
      </c>
      <c r="D224" s="73">
        <f t="shared" ca="1" si="6"/>
        <v>13</v>
      </c>
      <c r="E224" s="74">
        <f t="shared" ca="1" si="7"/>
        <v>16</v>
      </c>
      <c r="F224" s="75">
        <v>50639</v>
      </c>
      <c r="G224" s="75">
        <v>251491</v>
      </c>
    </row>
    <row r="225" spans="1:7" x14ac:dyDescent="0.25">
      <c r="A225" s="71" t="s">
        <v>299</v>
      </c>
      <c r="B225" s="77" t="s">
        <v>257</v>
      </c>
      <c r="C225" s="72">
        <v>39671</v>
      </c>
      <c r="D225" s="73">
        <f t="shared" ca="1" si="6"/>
        <v>5</v>
      </c>
      <c r="E225" s="74">
        <f t="shared" ca="1" si="7"/>
        <v>29</v>
      </c>
      <c r="F225" s="75">
        <v>181531</v>
      </c>
      <c r="G225" s="75">
        <v>263905</v>
      </c>
    </row>
    <row r="226" spans="1:7" x14ac:dyDescent="0.25">
      <c r="A226" s="71" t="s">
        <v>300</v>
      </c>
      <c r="B226" s="77" t="s">
        <v>257</v>
      </c>
      <c r="C226" s="72">
        <v>36240</v>
      </c>
      <c r="D226" s="73">
        <f t="shared" ca="1" si="6"/>
        <v>14</v>
      </c>
      <c r="E226" s="74">
        <f t="shared" ca="1" si="7"/>
        <v>45</v>
      </c>
      <c r="F226" s="75">
        <v>168699</v>
      </c>
      <c r="G226" s="75">
        <v>50001</v>
      </c>
    </row>
    <row r="227" spans="1:7" x14ac:dyDescent="0.25">
      <c r="A227" s="71" t="s">
        <v>301</v>
      </c>
      <c r="B227" s="77" t="s">
        <v>257</v>
      </c>
      <c r="C227" s="72">
        <v>37011</v>
      </c>
      <c r="D227" s="73">
        <f t="shared" ca="1" si="6"/>
        <v>12</v>
      </c>
      <c r="E227" s="74">
        <f t="shared" ca="1" si="7"/>
        <v>40</v>
      </c>
      <c r="F227" s="75">
        <v>160827</v>
      </c>
      <c r="G227" s="75">
        <v>200344</v>
      </c>
    </row>
    <row r="228" spans="1:7" x14ac:dyDescent="0.25">
      <c r="A228" s="71" t="s">
        <v>302</v>
      </c>
      <c r="B228" s="77" t="s">
        <v>257</v>
      </c>
      <c r="C228" s="72">
        <v>39009</v>
      </c>
      <c r="D228" s="73">
        <f t="shared" ca="1" si="6"/>
        <v>7</v>
      </c>
      <c r="E228" s="74">
        <f t="shared" ca="1" si="7"/>
        <v>61</v>
      </c>
      <c r="F228" s="75">
        <v>215537</v>
      </c>
      <c r="G228" s="75">
        <v>126823</v>
      </c>
    </row>
    <row r="229" spans="1:7" x14ac:dyDescent="0.25">
      <c r="A229" s="71" t="s">
        <v>303</v>
      </c>
      <c r="B229" s="77" t="s">
        <v>257</v>
      </c>
      <c r="C229" s="72">
        <v>38548</v>
      </c>
      <c r="D229" s="73">
        <f t="shared" ca="1" si="6"/>
        <v>8</v>
      </c>
      <c r="E229" s="74">
        <f t="shared" ca="1" si="7"/>
        <v>23</v>
      </c>
      <c r="F229" s="75">
        <v>84956</v>
      </c>
      <c r="G229" s="75">
        <v>176990</v>
      </c>
    </row>
    <row r="230" spans="1:7" x14ac:dyDescent="0.25">
      <c r="A230" s="71" t="s">
        <v>304</v>
      </c>
      <c r="B230" s="77" t="s">
        <v>257</v>
      </c>
      <c r="C230" s="72">
        <v>36158</v>
      </c>
      <c r="D230" s="73">
        <f t="shared" ca="1" si="6"/>
        <v>14</v>
      </c>
      <c r="E230" s="74">
        <f t="shared" ca="1" si="7"/>
        <v>29</v>
      </c>
      <c r="F230" s="75">
        <v>54593</v>
      </c>
      <c r="G230" s="75">
        <v>167831</v>
      </c>
    </row>
    <row r="231" spans="1:7" x14ac:dyDescent="0.25">
      <c r="A231" s="71" t="s">
        <v>305</v>
      </c>
      <c r="B231" s="77" t="s">
        <v>257</v>
      </c>
      <c r="C231" s="72">
        <v>34410</v>
      </c>
      <c r="D231" s="73">
        <f t="shared" ca="1" si="6"/>
        <v>19</v>
      </c>
      <c r="E231" s="74">
        <f t="shared" ca="1" si="7"/>
        <v>21</v>
      </c>
      <c r="F231" s="75">
        <v>227079</v>
      </c>
      <c r="G231" s="75">
        <v>277414</v>
      </c>
    </row>
    <row r="232" spans="1:7" x14ac:dyDescent="0.25">
      <c r="A232" s="71" t="s">
        <v>306</v>
      </c>
      <c r="B232" s="77" t="s">
        <v>257</v>
      </c>
      <c r="C232" s="72">
        <v>35842</v>
      </c>
      <c r="D232" s="73">
        <f t="shared" ca="1" si="6"/>
        <v>15</v>
      </c>
      <c r="E232" s="74">
        <f t="shared" ca="1" si="7"/>
        <v>79</v>
      </c>
      <c r="F232" s="75">
        <v>75073</v>
      </c>
      <c r="G232" s="75">
        <v>276121</v>
      </c>
    </row>
    <row r="233" spans="1:7" x14ac:dyDescent="0.25">
      <c r="A233" s="71" t="s">
        <v>307</v>
      </c>
      <c r="B233" s="77" t="s">
        <v>257</v>
      </c>
      <c r="C233" s="72">
        <v>35325</v>
      </c>
      <c r="D233" s="73">
        <f t="shared" ca="1" si="6"/>
        <v>17</v>
      </c>
      <c r="E233" s="74">
        <f t="shared" ca="1" si="7"/>
        <v>33</v>
      </c>
      <c r="F233" s="75">
        <v>198470</v>
      </c>
      <c r="G233" s="75">
        <v>194591</v>
      </c>
    </row>
    <row r="234" spans="1:7" x14ac:dyDescent="0.25">
      <c r="A234" s="71" t="s">
        <v>308</v>
      </c>
      <c r="B234" s="77" t="s">
        <v>257</v>
      </c>
      <c r="C234" s="72">
        <v>35830</v>
      </c>
      <c r="D234" s="73">
        <f t="shared" ca="1" si="6"/>
        <v>15</v>
      </c>
      <c r="E234" s="74">
        <f t="shared" ca="1" si="7"/>
        <v>18</v>
      </c>
      <c r="F234" s="75">
        <v>193817</v>
      </c>
      <c r="G234" s="75">
        <v>196529</v>
      </c>
    </row>
    <row r="235" spans="1:7" x14ac:dyDescent="0.25">
      <c r="A235" s="71" t="s">
        <v>309</v>
      </c>
      <c r="B235" s="77" t="s">
        <v>257</v>
      </c>
      <c r="C235" s="72">
        <v>39540</v>
      </c>
      <c r="D235" s="73">
        <f t="shared" ca="1" si="6"/>
        <v>5</v>
      </c>
      <c r="E235" s="74">
        <f t="shared" ca="1" si="7"/>
        <v>88</v>
      </c>
      <c r="F235" s="75">
        <v>275451</v>
      </c>
      <c r="G235" s="75">
        <v>67087</v>
      </c>
    </row>
    <row r="236" spans="1:7" x14ac:dyDescent="0.25">
      <c r="A236" s="71" t="s">
        <v>310</v>
      </c>
      <c r="B236" s="77" t="s">
        <v>257</v>
      </c>
      <c r="C236" s="72">
        <v>35639</v>
      </c>
      <c r="D236" s="73">
        <f t="shared" ca="1" si="6"/>
        <v>16</v>
      </c>
      <c r="E236" s="74">
        <f t="shared" ca="1" si="7"/>
        <v>66</v>
      </c>
      <c r="F236" s="75">
        <v>274645</v>
      </c>
      <c r="G236" s="75">
        <v>180454</v>
      </c>
    </row>
    <row r="237" spans="1:7" x14ac:dyDescent="0.25">
      <c r="A237" s="71" t="s">
        <v>311</v>
      </c>
      <c r="B237" s="77" t="s">
        <v>257</v>
      </c>
      <c r="C237" s="72">
        <v>34819</v>
      </c>
      <c r="D237" s="73">
        <f t="shared" ca="1" si="6"/>
        <v>18</v>
      </c>
      <c r="E237" s="74">
        <f t="shared" ca="1" si="7"/>
        <v>53</v>
      </c>
      <c r="F237" s="75">
        <v>206127</v>
      </c>
      <c r="G237" s="75">
        <v>30529</v>
      </c>
    </row>
    <row r="238" spans="1:7" x14ac:dyDescent="0.25">
      <c r="A238" s="71" t="s">
        <v>312</v>
      </c>
      <c r="B238" s="77" t="s">
        <v>257</v>
      </c>
      <c r="C238" s="72">
        <v>36238</v>
      </c>
      <c r="D238" s="73">
        <f t="shared" ca="1" si="6"/>
        <v>14</v>
      </c>
      <c r="E238" s="74">
        <f t="shared" ca="1" si="7"/>
        <v>11</v>
      </c>
      <c r="F238" s="75">
        <v>145651</v>
      </c>
      <c r="G238" s="75">
        <v>182483</v>
      </c>
    </row>
    <row r="239" spans="1:7" x14ac:dyDescent="0.25">
      <c r="A239" s="71" t="s">
        <v>313</v>
      </c>
      <c r="B239" s="77" t="s">
        <v>257</v>
      </c>
      <c r="C239" s="72">
        <v>36983</v>
      </c>
      <c r="D239" s="73">
        <f t="shared" ca="1" si="6"/>
        <v>12</v>
      </c>
      <c r="E239" s="74">
        <f t="shared" ca="1" si="7"/>
        <v>70</v>
      </c>
      <c r="F239" s="75">
        <v>152208</v>
      </c>
      <c r="G239" s="75">
        <v>259578</v>
      </c>
    </row>
    <row r="240" spans="1:7" x14ac:dyDescent="0.25">
      <c r="A240" s="71" t="s">
        <v>314</v>
      </c>
      <c r="B240" s="77" t="s">
        <v>257</v>
      </c>
      <c r="C240" s="72">
        <v>34943</v>
      </c>
      <c r="D240" s="73">
        <f t="shared" ca="1" si="6"/>
        <v>18</v>
      </c>
      <c r="E240" s="74">
        <f t="shared" ca="1" si="7"/>
        <v>51</v>
      </c>
      <c r="F240" s="75">
        <v>279599</v>
      </c>
      <c r="G240" s="75">
        <v>117686</v>
      </c>
    </row>
    <row r="241" spans="1:7" x14ac:dyDescent="0.25">
      <c r="A241" s="71" t="s">
        <v>315</v>
      </c>
      <c r="B241" s="77" t="s">
        <v>257</v>
      </c>
      <c r="C241" s="72">
        <v>34878</v>
      </c>
      <c r="D241" s="73">
        <f t="shared" ca="1" si="6"/>
        <v>18</v>
      </c>
      <c r="E241" s="74">
        <f t="shared" ca="1" si="7"/>
        <v>78</v>
      </c>
      <c r="F241" s="75">
        <v>207785</v>
      </c>
      <c r="G241" s="75">
        <v>28115</v>
      </c>
    </row>
    <row r="242" spans="1:7" x14ac:dyDescent="0.25">
      <c r="A242" s="71" t="s">
        <v>316</v>
      </c>
      <c r="B242" s="77" t="s">
        <v>257</v>
      </c>
      <c r="C242" s="72">
        <v>39895</v>
      </c>
      <c r="D242" s="73">
        <f t="shared" ca="1" si="6"/>
        <v>4</v>
      </c>
      <c r="E242" s="74">
        <f t="shared" ca="1" si="7"/>
        <v>67</v>
      </c>
      <c r="F242" s="75">
        <v>33756</v>
      </c>
      <c r="G242" s="75">
        <v>185622</v>
      </c>
    </row>
    <row r="243" spans="1:7" x14ac:dyDescent="0.25">
      <c r="A243" s="71" t="s">
        <v>317</v>
      </c>
      <c r="B243" s="77" t="s">
        <v>257</v>
      </c>
      <c r="C243" s="72">
        <v>34276</v>
      </c>
      <c r="D243" s="73">
        <f t="shared" ca="1" si="6"/>
        <v>19</v>
      </c>
      <c r="E243" s="74">
        <f t="shared" ca="1" si="7"/>
        <v>45</v>
      </c>
      <c r="F243" s="75">
        <v>94615</v>
      </c>
      <c r="G243" s="75">
        <v>130004</v>
      </c>
    </row>
    <row r="244" spans="1:7" x14ac:dyDescent="0.25">
      <c r="A244" s="71" t="s">
        <v>318</v>
      </c>
      <c r="B244" s="77" t="s">
        <v>257</v>
      </c>
      <c r="C244" s="72">
        <v>38668</v>
      </c>
      <c r="D244" s="73">
        <f t="shared" ca="1" si="6"/>
        <v>7</v>
      </c>
      <c r="E244" s="74">
        <f t="shared" ca="1" si="7"/>
        <v>43</v>
      </c>
      <c r="F244" s="75">
        <v>183620</v>
      </c>
      <c r="G244" s="75">
        <v>27975</v>
      </c>
    </row>
    <row r="245" spans="1:7" x14ac:dyDescent="0.25">
      <c r="A245" s="71" t="s">
        <v>319</v>
      </c>
      <c r="B245" s="77" t="s">
        <v>257</v>
      </c>
      <c r="C245" s="72">
        <v>37685</v>
      </c>
      <c r="D245" s="73">
        <f t="shared" ca="1" si="6"/>
        <v>10</v>
      </c>
      <c r="E245" s="74">
        <f t="shared" ca="1" si="7"/>
        <v>81</v>
      </c>
      <c r="F245" s="75">
        <v>292111</v>
      </c>
      <c r="G245" s="75">
        <v>95567</v>
      </c>
    </row>
    <row r="246" spans="1:7" x14ac:dyDescent="0.25">
      <c r="A246" s="71" t="s">
        <v>320</v>
      </c>
      <c r="B246" s="77" t="s">
        <v>257</v>
      </c>
      <c r="C246" s="72">
        <v>39946</v>
      </c>
      <c r="D246" s="73">
        <f t="shared" ca="1" si="6"/>
        <v>4</v>
      </c>
      <c r="E246" s="74">
        <f t="shared" ca="1" si="7"/>
        <v>14</v>
      </c>
      <c r="F246" s="75">
        <v>198903</v>
      </c>
      <c r="G246" s="75">
        <v>267711</v>
      </c>
    </row>
    <row r="247" spans="1:7" x14ac:dyDescent="0.25">
      <c r="A247" s="71" t="s">
        <v>321</v>
      </c>
      <c r="B247" s="77" t="s">
        <v>257</v>
      </c>
      <c r="C247" s="72">
        <v>37685</v>
      </c>
      <c r="D247" s="73">
        <f t="shared" ca="1" si="6"/>
        <v>10</v>
      </c>
      <c r="E247" s="74">
        <f t="shared" ca="1" si="7"/>
        <v>38</v>
      </c>
      <c r="F247" s="75">
        <v>179805</v>
      </c>
      <c r="G247" s="75">
        <v>73125</v>
      </c>
    </row>
    <row r="248" spans="1:7" x14ac:dyDescent="0.25">
      <c r="A248" s="71" t="s">
        <v>322</v>
      </c>
      <c r="B248" s="77" t="s">
        <v>257</v>
      </c>
      <c r="C248" s="72">
        <v>39380</v>
      </c>
      <c r="D248" s="73">
        <f t="shared" ca="1" si="6"/>
        <v>6</v>
      </c>
      <c r="E248" s="74">
        <f t="shared" ca="1" si="7"/>
        <v>58</v>
      </c>
      <c r="F248" s="75">
        <v>291070</v>
      </c>
      <c r="G248" s="75">
        <v>209678</v>
      </c>
    </row>
    <row r="249" spans="1:7" x14ac:dyDescent="0.25">
      <c r="A249" s="71" t="s">
        <v>323</v>
      </c>
      <c r="B249" s="77" t="s">
        <v>257</v>
      </c>
      <c r="C249" s="72">
        <v>37779</v>
      </c>
      <c r="D249" s="73">
        <f t="shared" ca="1" si="6"/>
        <v>10</v>
      </c>
      <c r="E249" s="74">
        <f t="shared" ca="1" si="7"/>
        <v>10</v>
      </c>
      <c r="F249" s="75">
        <v>207576</v>
      </c>
      <c r="G249" s="75">
        <v>50657</v>
      </c>
    </row>
    <row r="250" spans="1:7" x14ac:dyDescent="0.25">
      <c r="A250" s="71" t="s">
        <v>324</v>
      </c>
      <c r="B250" s="77" t="s">
        <v>257</v>
      </c>
      <c r="C250" s="72">
        <v>34538</v>
      </c>
      <c r="D250" s="73">
        <f t="shared" ca="1" si="6"/>
        <v>19</v>
      </c>
      <c r="E250" s="74">
        <f t="shared" ca="1" si="7"/>
        <v>20</v>
      </c>
      <c r="F250" s="75">
        <v>171881</v>
      </c>
      <c r="G250" s="75">
        <v>206984</v>
      </c>
    </row>
    <row r="251" spans="1:7" x14ac:dyDescent="0.25">
      <c r="A251" s="71" t="s">
        <v>325</v>
      </c>
      <c r="B251" s="77" t="s">
        <v>257</v>
      </c>
      <c r="C251" s="72">
        <v>34673</v>
      </c>
      <c r="D251" s="73">
        <f t="shared" ca="1" si="6"/>
        <v>18</v>
      </c>
      <c r="E251" s="74">
        <f t="shared" ca="1" si="7"/>
        <v>28</v>
      </c>
      <c r="F251" s="75">
        <v>284256</v>
      </c>
      <c r="G251" s="75">
        <v>54782</v>
      </c>
    </row>
    <row r="252" spans="1:7" x14ac:dyDescent="0.25">
      <c r="A252" s="71" t="s">
        <v>326</v>
      </c>
      <c r="B252" s="77" t="s">
        <v>257</v>
      </c>
      <c r="C252" s="72">
        <v>38680</v>
      </c>
      <c r="D252" s="73">
        <f t="shared" ca="1" si="6"/>
        <v>7</v>
      </c>
      <c r="E252" s="74">
        <f t="shared" ca="1" si="7"/>
        <v>46</v>
      </c>
      <c r="F252" s="75">
        <v>280413</v>
      </c>
      <c r="G252" s="75">
        <v>217155</v>
      </c>
    </row>
    <row r="253" spans="1:7" x14ac:dyDescent="0.25">
      <c r="A253" s="71" t="s">
        <v>327</v>
      </c>
      <c r="B253" s="77" t="s">
        <v>257</v>
      </c>
      <c r="C253" s="72">
        <v>37142</v>
      </c>
      <c r="D253" s="73">
        <f t="shared" ca="1" si="6"/>
        <v>12</v>
      </c>
      <c r="E253" s="74">
        <f t="shared" ca="1" si="7"/>
        <v>32</v>
      </c>
      <c r="F253" s="75">
        <v>30329</v>
      </c>
      <c r="G253" s="75">
        <v>94602</v>
      </c>
    </row>
    <row r="254" spans="1:7" x14ac:dyDescent="0.25">
      <c r="A254" s="71" t="s">
        <v>328</v>
      </c>
      <c r="B254" s="77" t="s">
        <v>257</v>
      </c>
      <c r="C254" s="72">
        <v>35079</v>
      </c>
      <c r="D254" s="73">
        <f t="shared" ca="1" si="6"/>
        <v>17</v>
      </c>
      <c r="E254" s="74">
        <f t="shared" ca="1" si="7"/>
        <v>39</v>
      </c>
      <c r="F254" s="75">
        <v>120518</v>
      </c>
      <c r="G254" s="75">
        <v>195393</v>
      </c>
    </row>
    <row r="255" spans="1:7" x14ac:dyDescent="0.25">
      <c r="A255" s="71" t="s">
        <v>329</v>
      </c>
      <c r="B255" s="77" t="s">
        <v>257</v>
      </c>
      <c r="C255" s="72">
        <v>39205</v>
      </c>
      <c r="D255" s="73">
        <f t="shared" ca="1" si="6"/>
        <v>6</v>
      </c>
      <c r="E255" s="74">
        <f t="shared" ca="1" si="7"/>
        <v>77</v>
      </c>
      <c r="F255" s="75">
        <v>292311</v>
      </c>
      <c r="G255" s="75">
        <v>274576</v>
      </c>
    </row>
    <row r="256" spans="1:7" x14ac:dyDescent="0.25">
      <c r="A256" s="71" t="s">
        <v>330</v>
      </c>
      <c r="B256" s="77" t="s">
        <v>257</v>
      </c>
      <c r="C256" s="72">
        <v>38038</v>
      </c>
      <c r="D256" s="73">
        <f t="shared" ca="1" si="6"/>
        <v>9</v>
      </c>
      <c r="E256" s="74">
        <f t="shared" ca="1" si="7"/>
        <v>48</v>
      </c>
      <c r="F256" s="75">
        <v>193677</v>
      </c>
      <c r="G256" s="75">
        <v>233827</v>
      </c>
    </row>
    <row r="257" spans="1:7" x14ac:dyDescent="0.25">
      <c r="A257" s="71" t="s">
        <v>331</v>
      </c>
      <c r="B257" s="77" t="s">
        <v>257</v>
      </c>
      <c r="C257" s="72">
        <v>37656</v>
      </c>
      <c r="D257" s="73">
        <f t="shared" ca="1" si="6"/>
        <v>10</v>
      </c>
      <c r="E257" s="74">
        <f t="shared" ca="1" si="7"/>
        <v>75</v>
      </c>
      <c r="F257" s="75">
        <v>202776</v>
      </c>
      <c r="G257" s="75">
        <v>160491</v>
      </c>
    </row>
    <row r="258" spans="1:7" x14ac:dyDescent="0.25">
      <c r="A258" s="71" t="s">
        <v>332</v>
      </c>
      <c r="B258" s="77" t="s">
        <v>257</v>
      </c>
      <c r="C258" s="72">
        <v>37162</v>
      </c>
      <c r="D258" s="73">
        <f t="shared" ref="D258:D321" ca="1" si="8">DATEDIF(C258,TODAY(),"Y")</f>
        <v>12</v>
      </c>
      <c r="E258" s="74">
        <f t="shared" ref="E258:E321" ca="1" si="9">RANDBETWEEN(10,88)</f>
        <v>67</v>
      </c>
      <c r="F258" s="75">
        <v>244128</v>
      </c>
      <c r="G258" s="75">
        <v>204555</v>
      </c>
    </row>
    <row r="259" spans="1:7" x14ac:dyDescent="0.25">
      <c r="A259" s="71" t="s">
        <v>333</v>
      </c>
      <c r="B259" s="77" t="s">
        <v>257</v>
      </c>
      <c r="C259" s="72">
        <v>35156</v>
      </c>
      <c r="D259" s="73">
        <f t="shared" ca="1" si="8"/>
        <v>17</v>
      </c>
      <c r="E259" s="74">
        <f t="shared" ca="1" si="9"/>
        <v>57</v>
      </c>
      <c r="F259" s="75">
        <v>187470</v>
      </c>
      <c r="G259" s="75">
        <v>230579</v>
      </c>
    </row>
    <row r="260" spans="1:7" x14ac:dyDescent="0.25">
      <c r="A260" s="71" t="s">
        <v>334</v>
      </c>
      <c r="B260" s="77" t="s">
        <v>257</v>
      </c>
      <c r="C260" s="72">
        <v>38881</v>
      </c>
      <c r="D260" s="73">
        <f t="shared" ca="1" si="8"/>
        <v>7</v>
      </c>
      <c r="E260" s="74">
        <f t="shared" ca="1" si="9"/>
        <v>65</v>
      </c>
      <c r="F260" s="75">
        <v>185416</v>
      </c>
      <c r="G260" s="75">
        <v>82186</v>
      </c>
    </row>
    <row r="261" spans="1:7" x14ac:dyDescent="0.25">
      <c r="A261" s="71" t="s">
        <v>335</v>
      </c>
      <c r="B261" s="77" t="s">
        <v>257</v>
      </c>
      <c r="C261" s="72">
        <v>39825</v>
      </c>
      <c r="D261" s="73">
        <f t="shared" ca="1" si="8"/>
        <v>4</v>
      </c>
      <c r="E261" s="74">
        <f t="shared" ca="1" si="9"/>
        <v>52</v>
      </c>
      <c r="F261" s="75">
        <v>175881</v>
      </c>
      <c r="G261" s="75">
        <v>285647</v>
      </c>
    </row>
    <row r="262" spans="1:7" x14ac:dyDescent="0.25">
      <c r="A262" s="71" t="s">
        <v>336</v>
      </c>
      <c r="B262" s="77" t="s">
        <v>257</v>
      </c>
      <c r="C262" s="72">
        <v>36832</v>
      </c>
      <c r="D262" s="73">
        <f t="shared" ca="1" si="8"/>
        <v>12</v>
      </c>
      <c r="E262" s="74">
        <f t="shared" ca="1" si="9"/>
        <v>32</v>
      </c>
      <c r="F262" s="75">
        <v>62827</v>
      </c>
      <c r="G262" s="75">
        <v>53909</v>
      </c>
    </row>
    <row r="263" spans="1:7" x14ac:dyDescent="0.25">
      <c r="A263" s="71" t="s">
        <v>337</v>
      </c>
      <c r="B263" s="77" t="s">
        <v>257</v>
      </c>
      <c r="C263" s="72">
        <v>37413</v>
      </c>
      <c r="D263" s="73">
        <f t="shared" ca="1" si="8"/>
        <v>11</v>
      </c>
      <c r="E263" s="74">
        <f t="shared" ca="1" si="9"/>
        <v>73</v>
      </c>
      <c r="F263" s="75">
        <v>229930</v>
      </c>
      <c r="G263" s="75">
        <v>77988</v>
      </c>
    </row>
    <row r="264" spans="1:7" x14ac:dyDescent="0.25">
      <c r="A264" s="71" t="s">
        <v>338</v>
      </c>
      <c r="B264" s="77" t="s">
        <v>257</v>
      </c>
      <c r="C264" s="72">
        <v>37686</v>
      </c>
      <c r="D264" s="73">
        <f t="shared" ca="1" si="8"/>
        <v>10</v>
      </c>
      <c r="E264" s="74">
        <f t="shared" ca="1" si="9"/>
        <v>13</v>
      </c>
      <c r="F264" s="75">
        <v>134193</v>
      </c>
      <c r="G264" s="75">
        <v>272193</v>
      </c>
    </row>
    <row r="265" spans="1:7" x14ac:dyDescent="0.25">
      <c r="A265" s="71" t="s">
        <v>339</v>
      </c>
      <c r="B265" s="77" t="s">
        <v>257</v>
      </c>
      <c r="C265" s="72">
        <v>35649</v>
      </c>
      <c r="D265" s="73">
        <f t="shared" ca="1" si="8"/>
        <v>16</v>
      </c>
      <c r="E265" s="74">
        <f t="shared" ca="1" si="9"/>
        <v>60</v>
      </c>
      <c r="F265" s="75">
        <v>116951</v>
      </c>
      <c r="G265" s="75">
        <v>245407</v>
      </c>
    </row>
    <row r="266" spans="1:7" x14ac:dyDescent="0.25">
      <c r="A266" s="71" t="s">
        <v>340</v>
      </c>
      <c r="B266" s="77" t="s">
        <v>257</v>
      </c>
      <c r="C266" s="72">
        <v>35613</v>
      </c>
      <c r="D266" s="73">
        <f t="shared" ca="1" si="8"/>
        <v>16</v>
      </c>
      <c r="E266" s="74">
        <f t="shared" ca="1" si="9"/>
        <v>88</v>
      </c>
      <c r="F266" s="75">
        <v>28158</v>
      </c>
      <c r="G266" s="75">
        <v>164453</v>
      </c>
    </row>
    <row r="267" spans="1:7" x14ac:dyDescent="0.25">
      <c r="A267" s="71" t="s">
        <v>341</v>
      </c>
      <c r="B267" s="77" t="s">
        <v>257</v>
      </c>
      <c r="C267" s="72">
        <v>38142</v>
      </c>
      <c r="D267" s="73">
        <f t="shared" ca="1" si="8"/>
        <v>9</v>
      </c>
      <c r="E267" s="74">
        <f t="shared" ca="1" si="9"/>
        <v>39</v>
      </c>
      <c r="F267" s="75">
        <v>54166</v>
      </c>
      <c r="G267" s="75">
        <v>272285</v>
      </c>
    </row>
    <row r="268" spans="1:7" x14ac:dyDescent="0.25">
      <c r="A268" s="71" t="s">
        <v>342</v>
      </c>
      <c r="B268" s="77" t="s">
        <v>257</v>
      </c>
      <c r="C268" s="72">
        <v>34702</v>
      </c>
      <c r="D268" s="73">
        <f t="shared" ca="1" si="8"/>
        <v>18</v>
      </c>
      <c r="E268" s="74">
        <f t="shared" ca="1" si="9"/>
        <v>38</v>
      </c>
      <c r="F268" s="75">
        <v>246893</v>
      </c>
      <c r="G268" s="75">
        <v>281555</v>
      </c>
    </row>
    <row r="269" spans="1:7" x14ac:dyDescent="0.25">
      <c r="A269" s="71" t="s">
        <v>343</v>
      </c>
      <c r="B269" s="77" t="s">
        <v>257</v>
      </c>
      <c r="C269" s="72">
        <v>36431</v>
      </c>
      <c r="D269" s="73">
        <f t="shared" ca="1" si="8"/>
        <v>14</v>
      </c>
      <c r="E269" s="74">
        <f t="shared" ca="1" si="9"/>
        <v>53</v>
      </c>
      <c r="F269" s="75">
        <v>130250</v>
      </c>
      <c r="G269" s="75">
        <v>45057</v>
      </c>
    </row>
    <row r="270" spans="1:7" x14ac:dyDescent="0.25">
      <c r="A270" s="71" t="s">
        <v>344</v>
      </c>
      <c r="B270" s="77" t="s">
        <v>257</v>
      </c>
      <c r="C270" s="72">
        <v>34391</v>
      </c>
      <c r="D270" s="73">
        <f t="shared" ca="1" si="8"/>
        <v>19</v>
      </c>
      <c r="E270" s="74">
        <f t="shared" ca="1" si="9"/>
        <v>68</v>
      </c>
      <c r="F270" s="75">
        <v>50849</v>
      </c>
      <c r="G270" s="75">
        <v>240081</v>
      </c>
    </row>
    <row r="271" spans="1:7" x14ac:dyDescent="0.25">
      <c r="A271" s="71" t="s">
        <v>345</v>
      </c>
      <c r="B271" s="77" t="s">
        <v>257</v>
      </c>
      <c r="C271" s="72">
        <v>37015</v>
      </c>
      <c r="D271" s="73">
        <f t="shared" ca="1" si="8"/>
        <v>12</v>
      </c>
      <c r="E271" s="74">
        <f t="shared" ca="1" si="9"/>
        <v>45</v>
      </c>
      <c r="F271" s="75">
        <v>221416</v>
      </c>
      <c r="G271" s="75">
        <v>77197</v>
      </c>
    </row>
    <row r="272" spans="1:7" x14ac:dyDescent="0.25">
      <c r="A272" s="71" t="s">
        <v>346</v>
      </c>
      <c r="B272" s="77" t="s">
        <v>257</v>
      </c>
      <c r="C272" s="72">
        <v>34995</v>
      </c>
      <c r="D272" s="73">
        <f t="shared" ca="1" si="8"/>
        <v>18</v>
      </c>
      <c r="E272" s="74">
        <f t="shared" ca="1" si="9"/>
        <v>22</v>
      </c>
      <c r="F272" s="75">
        <v>172441</v>
      </c>
      <c r="G272" s="75">
        <v>51810</v>
      </c>
    </row>
    <row r="273" spans="1:7" x14ac:dyDescent="0.25">
      <c r="A273" s="71" t="s">
        <v>347</v>
      </c>
      <c r="B273" s="77" t="s">
        <v>257</v>
      </c>
      <c r="C273" s="72">
        <v>35707</v>
      </c>
      <c r="D273" s="73">
        <f t="shared" ca="1" si="8"/>
        <v>16</v>
      </c>
      <c r="E273" s="74">
        <f t="shared" ca="1" si="9"/>
        <v>26</v>
      </c>
      <c r="F273" s="75">
        <v>194350</v>
      </c>
      <c r="G273" s="75">
        <v>283274</v>
      </c>
    </row>
    <row r="274" spans="1:7" x14ac:dyDescent="0.25">
      <c r="A274" s="71" t="s">
        <v>348</v>
      </c>
      <c r="B274" s="77" t="s">
        <v>257</v>
      </c>
      <c r="C274" s="72">
        <v>37342</v>
      </c>
      <c r="D274" s="73">
        <f t="shared" ca="1" si="8"/>
        <v>11</v>
      </c>
      <c r="E274" s="74">
        <f t="shared" ca="1" si="9"/>
        <v>33</v>
      </c>
      <c r="F274" s="75">
        <v>26456</v>
      </c>
      <c r="G274" s="75">
        <v>230970</v>
      </c>
    </row>
    <row r="275" spans="1:7" x14ac:dyDescent="0.25">
      <c r="A275" s="71" t="s">
        <v>349</v>
      </c>
      <c r="B275" s="77" t="s">
        <v>257</v>
      </c>
      <c r="C275" s="72">
        <v>39708</v>
      </c>
      <c r="D275" s="73">
        <f t="shared" ca="1" si="8"/>
        <v>5</v>
      </c>
      <c r="E275" s="74">
        <f t="shared" ca="1" si="9"/>
        <v>43</v>
      </c>
      <c r="F275" s="75">
        <v>243147</v>
      </c>
      <c r="G275" s="75">
        <v>132577</v>
      </c>
    </row>
    <row r="276" spans="1:7" x14ac:dyDescent="0.25">
      <c r="A276" s="71" t="s">
        <v>350</v>
      </c>
      <c r="B276" s="77" t="s">
        <v>257</v>
      </c>
      <c r="C276" s="72">
        <v>36384</v>
      </c>
      <c r="D276" s="73">
        <f t="shared" ca="1" si="8"/>
        <v>14</v>
      </c>
      <c r="E276" s="74">
        <f t="shared" ca="1" si="9"/>
        <v>50</v>
      </c>
      <c r="F276" s="75">
        <v>236538</v>
      </c>
      <c r="G276" s="75">
        <v>253817</v>
      </c>
    </row>
    <row r="277" spans="1:7" x14ac:dyDescent="0.25">
      <c r="A277" s="71" t="s">
        <v>351</v>
      </c>
      <c r="B277" s="77" t="s">
        <v>257</v>
      </c>
      <c r="C277" s="72">
        <v>34082</v>
      </c>
      <c r="D277" s="73">
        <f t="shared" ca="1" si="8"/>
        <v>20</v>
      </c>
      <c r="E277" s="74">
        <f t="shared" ca="1" si="9"/>
        <v>33</v>
      </c>
      <c r="F277" s="75">
        <v>213599</v>
      </c>
      <c r="G277" s="75">
        <v>198545</v>
      </c>
    </row>
    <row r="278" spans="1:7" x14ac:dyDescent="0.25">
      <c r="A278" s="71" t="s">
        <v>352</v>
      </c>
      <c r="B278" s="77" t="s">
        <v>257</v>
      </c>
      <c r="C278" s="72">
        <v>37733</v>
      </c>
      <c r="D278" s="73">
        <f t="shared" ca="1" si="8"/>
        <v>10</v>
      </c>
      <c r="E278" s="74">
        <f t="shared" ca="1" si="9"/>
        <v>36</v>
      </c>
      <c r="F278" s="75">
        <v>172573</v>
      </c>
      <c r="G278" s="75">
        <v>65991</v>
      </c>
    </row>
    <row r="279" spans="1:7" x14ac:dyDescent="0.25">
      <c r="A279" s="71" t="s">
        <v>353</v>
      </c>
      <c r="B279" s="77" t="s">
        <v>257</v>
      </c>
      <c r="C279" s="72">
        <v>39455</v>
      </c>
      <c r="D279" s="73">
        <f t="shared" ca="1" si="8"/>
        <v>5</v>
      </c>
      <c r="E279" s="74">
        <f t="shared" ca="1" si="9"/>
        <v>55</v>
      </c>
      <c r="F279" s="75">
        <v>161661</v>
      </c>
      <c r="G279" s="75">
        <v>258002</v>
      </c>
    </row>
    <row r="280" spans="1:7" x14ac:dyDescent="0.25">
      <c r="A280" s="71" t="s">
        <v>354</v>
      </c>
      <c r="B280" s="77" t="s">
        <v>257</v>
      </c>
      <c r="C280" s="72">
        <v>37351</v>
      </c>
      <c r="D280" s="73">
        <f t="shared" ca="1" si="8"/>
        <v>11</v>
      </c>
      <c r="E280" s="74">
        <f t="shared" ca="1" si="9"/>
        <v>18</v>
      </c>
      <c r="F280" s="75">
        <v>207965</v>
      </c>
      <c r="G280" s="75">
        <v>78843</v>
      </c>
    </row>
    <row r="281" spans="1:7" x14ac:dyDescent="0.25">
      <c r="A281" s="71" t="s">
        <v>355</v>
      </c>
      <c r="B281" s="77" t="s">
        <v>257</v>
      </c>
      <c r="C281" s="72">
        <v>34598</v>
      </c>
      <c r="D281" s="73">
        <f t="shared" ca="1" si="8"/>
        <v>19</v>
      </c>
      <c r="E281" s="74">
        <f t="shared" ca="1" si="9"/>
        <v>52</v>
      </c>
      <c r="F281" s="75">
        <v>269220</v>
      </c>
      <c r="G281" s="75">
        <v>266957</v>
      </c>
    </row>
    <row r="282" spans="1:7" x14ac:dyDescent="0.25">
      <c r="A282" s="71" t="s">
        <v>356</v>
      </c>
      <c r="B282" s="77" t="s">
        <v>257</v>
      </c>
      <c r="C282" s="72">
        <v>36235</v>
      </c>
      <c r="D282" s="73">
        <f t="shared" ca="1" si="8"/>
        <v>14</v>
      </c>
      <c r="E282" s="74">
        <f t="shared" ca="1" si="9"/>
        <v>63</v>
      </c>
      <c r="F282" s="75">
        <v>213433</v>
      </c>
      <c r="G282" s="75">
        <v>181281</v>
      </c>
    </row>
    <row r="283" spans="1:7" x14ac:dyDescent="0.25">
      <c r="A283" s="71" t="s">
        <v>357</v>
      </c>
      <c r="B283" s="77" t="s">
        <v>257</v>
      </c>
      <c r="C283" s="72">
        <v>36374</v>
      </c>
      <c r="D283" s="73">
        <f t="shared" ca="1" si="8"/>
        <v>14</v>
      </c>
      <c r="E283" s="74">
        <f t="shared" ca="1" si="9"/>
        <v>28</v>
      </c>
      <c r="F283" s="75">
        <v>114043</v>
      </c>
      <c r="G283" s="75">
        <v>123443</v>
      </c>
    </row>
    <row r="284" spans="1:7" x14ac:dyDescent="0.25">
      <c r="A284" s="71" t="s">
        <v>358</v>
      </c>
      <c r="B284" s="77" t="s">
        <v>257</v>
      </c>
      <c r="C284" s="72">
        <v>36570</v>
      </c>
      <c r="D284" s="73">
        <f t="shared" ca="1" si="8"/>
        <v>13</v>
      </c>
      <c r="E284" s="74">
        <f t="shared" ca="1" si="9"/>
        <v>49</v>
      </c>
      <c r="F284" s="75">
        <v>92639</v>
      </c>
      <c r="G284" s="75">
        <v>294246</v>
      </c>
    </row>
    <row r="285" spans="1:7" x14ac:dyDescent="0.25">
      <c r="A285" s="71" t="s">
        <v>359</v>
      </c>
      <c r="B285" s="77" t="s">
        <v>257</v>
      </c>
      <c r="C285" s="72">
        <v>36762</v>
      </c>
      <c r="D285" s="73">
        <f t="shared" ca="1" si="8"/>
        <v>13</v>
      </c>
      <c r="E285" s="74">
        <f t="shared" ca="1" si="9"/>
        <v>15</v>
      </c>
      <c r="F285" s="75">
        <v>283739</v>
      </c>
      <c r="G285" s="75">
        <v>139775</v>
      </c>
    </row>
    <row r="286" spans="1:7" x14ac:dyDescent="0.25">
      <c r="A286" s="71" t="s">
        <v>360</v>
      </c>
      <c r="B286" s="77" t="s">
        <v>257</v>
      </c>
      <c r="C286" s="72">
        <v>35643</v>
      </c>
      <c r="D286" s="73">
        <f t="shared" ca="1" si="8"/>
        <v>16</v>
      </c>
      <c r="E286" s="74">
        <f t="shared" ca="1" si="9"/>
        <v>66</v>
      </c>
      <c r="F286" s="75">
        <v>284816</v>
      </c>
      <c r="G286" s="75">
        <v>263780</v>
      </c>
    </row>
    <row r="287" spans="1:7" x14ac:dyDescent="0.25">
      <c r="A287" s="71" t="s">
        <v>361</v>
      </c>
      <c r="B287" s="77" t="s">
        <v>257</v>
      </c>
      <c r="C287" s="72">
        <v>39068</v>
      </c>
      <c r="D287" s="73">
        <f t="shared" ca="1" si="8"/>
        <v>6</v>
      </c>
      <c r="E287" s="74">
        <f t="shared" ca="1" si="9"/>
        <v>20</v>
      </c>
      <c r="F287" s="75">
        <v>257043</v>
      </c>
      <c r="G287" s="75">
        <v>262865</v>
      </c>
    </row>
    <row r="288" spans="1:7" x14ac:dyDescent="0.25">
      <c r="A288" s="71" t="s">
        <v>362</v>
      </c>
      <c r="B288" s="77" t="s">
        <v>257</v>
      </c>
      <c r="C288" s="72">
        <v>35190</v>
      </c>
      <c r="D288" s="73">
        <f t="shared" ca="1" si="8"/>
        <v>17</v>
      </c>
      <c r="E288" s="74">
        <f t="shared" ca="1" si="9"/>
        <v>12</v>
      </c>
      <c r="F288" s="75">
        <v>62320</v>
      </c>
      <c r="G288" s="75">
        <v>247014</v>
      </c>
    </row>
    <row r="289" spans="1:7" x14ac:dyDescent="0.25">
      <c r="A289" s="71" t="s">
        <v>363</v>
      </c>
      <c r="B289" s="77" t="s">
        <v>257</v>
      </c>
      <c r="C289" s="72">
        <v>37240</v>
      </c>
      <c r="D289" s="73">
        <f t="shared" ca="1" si="8"/>
        <v>11</v>
      </c>
      <c r="E289" s="74">
        <f t="shared" ca="1" si="9"/>
        <v>56</v>
      </c>
      <c r="F289" s="75">
        <v>159531</v>
      </c>
      <c r="G289" s="75">
        <v>199301</v>
      </c>
    </row>
    <row r="290" spans="1:7" x14ac:dyDescent="0.25">
      <c r="A290" s="71" t="s">
        <v>364</v>
      </c>
      <c r="B290" s="77" t="s">
        <v>257</v>
      </c>
      <c r="C290" s="72">
        <v>35439</v>
      </c>
      <c r="D290" s="73">
        <f t="shared" ca="1" si="8"/>
        <v>16</v>
      </c>
      <c r="E290" s="74">
        <f t="shared" ca="1" si="9"/>
        <v>16</v>
      </c>
      <c r="F290" s="75">
        <v>126233</v>
      </c>
      <c r="G290" s="75">
        <v>270066</v>
      </c>
    </row>
    <row r="291" spans="1:7" x14ac:dyDescent="0.25">
      <c r="A291" s="71" t="s">
        <v>365</v>
      </c>
      <c r="B291" s="77" t="s">
        <v>257</v>
      </c>
      <c r="C291" s="72">
        <v>38784</v>
      </c>
      <c r="D291" s="73">
        <f t="shared" ca="1" si="8"/>
        <v>7</v>
      </c>
      <c r="E291" s="74">
        <f t="shared" ca="1" si="9"/>
        <v>25</v>
      </c>
      <c r="F291" s="75">
        <v>210531</v>
      </c>
      <c r="G291" s="75">
        <v>151288</v>
      </c>
    </row>
    <row r="292" spans="1:7" x14ac:dyDescent="0.25">
      <c r="A292" s="71" t="s">
        <v>366</v>
      </c>
      <c r="B292" s="77" t="s">
        <v>257</v>
      </c>
      <c r="C292" s="72">
        <v>34526</v>
      </c>
      <c r="D292" s="73">
        <f t="shared" ca="1" si="8"/>
        <v>19</v>
      </c>
      <c r="E292" s="74">
        <f t="shared" ca="1" si="9"/>
        <v>50</v>
      </c>
      <c r="F292" s="75">
        <v>290756</v>
      </c>
      <c r="G292" s="75">
        <v>63827</v>
      </c>
    </row>
    <row r="293" spans="1:7" x14ac:dyDescent="0.25">
      <c r="A293" s="71" t="s">
        <v>367</v>
      </c>
      <c r="B293" s="77" t="s">
        <v>257</v>
      </c>
      <c r="C293" s="72">
        <v>38060</v>
      </c>
      <c r="D293" s="73">
        <f t="shared" ca="1" si="8"/>
        <v>9</v>
      </c>
      <c r="E293" s="74">
        <f t="shared" ca="1" si="9"/>
        <v>27</v>
      </c>
      <c r="F293" s="75">
        <v>193647</v>
      </c>
      <c r="G293" s="75">
        <v>104098</v>
      </c>
    </row>
    <row r="294" spans="1:7" x14ac:dyDescent="0.25">
      <c r="A294" s="71" t="s">
        <v>368</v>
      </c>
      <c r="B294" s="77" t="s">
        <v>257</v>
      </c>
      <c r="C294" s="72">
        <v>37580</v>
      </c>
      <c r="D294" s="73">
        <f t="shared" ca="1" si="8"/>
        <v>10</v>
      </c>
      <c r="E294" s="74">
        <f t="shared" ca="1" si="9"/>
        <v>51</v>
      </c>
      <c r="F294" s="75">
        <v>43042</v>
      </c>
      <c r="G294" s="75">
        <v>81376</v>
      </c>
    </row>
    <row r="295" spans="1:7" x14ac:dyDescent="0.25">
      <c r="A295" s="71" t="s">
        <v>369</v>
      </c>
      <c r="B295" s="77" t="s">
        <v>257</v>
      </c>
      <c r="C295" s="72">
        <v>35156</v>
      </c>
      <c r="D295" s="73">
        <f t="shared" ca="1" si="8"/>
        <v>17</v>
      </c>
      <c r="E295" s="74">
        <f t="shared" ca="1" si="9"/>
        <v>33</v>
      </c>
      <c r="F295" s="75">
        <v>262100</v>
      </c>
      <c r="G295" s="75">
        <v>84304</v>
      </c>
    </row>
    <row r="296" spans="1:7" x14ac:dyDescent="0.25">
      <c r="A296" s="71" t="s">
        <v>370</v>
      </c>
      <c r="B296" s="77" t="s">
        <v>257</v>
      </c>
      <c r="C296" s="72">
        <v>38359</v>
      </c>
      <c r="D296" s="73">
        <f t="shared" ca="1" si="8"/>
        <v>8</v>
      </c>
      <c r="E296" s="74">
        <f t="shared" ca="1" si="9"/>
        <v>33</v>
      </c>
      <c r="F296" s="75">
        <v>140933</v>
      </c>
      <c r="G296" s="75">
        <v>257151</v>
      </c>
    </row>
    <row r="297" spans="1:7" x14ac:dyDescent="0.25">
      <c r="A297" s="71" t="s">
        <v>371</v>
      </c>
      <c r="B297" s="77" t="s">
        <v>257</v>
      </c>
      <c r="C297" s="72">
        <v>35244</v>
      </c>
      <c r="D297" s="73">
        <f t="shared" ca="1" si="8"/>
        <v>17</v>
      </c>
      <c r="E297" s="74">
        <f t="shared" ca="1" si="9"/>
        <v>12</v>
      </c>
      <c r="F297" s="75">
        <v>183427</v>
      </c>
      <c r="G297" s="75">
        <v>46995</v>
      </c>
    </row>
    <row r="298" spans="1:7" x14ac:dyDescent="0.25">
      <c r="A298" s="71" t="s">
        <v>372</v>
      </c>
      <c r="B298" s="77" t="s">
        <v>257</v>
      </c>
      <c r="C298" s="72">
        <v>36889</v>
      </c>
      <c r="D298" s="73">
        <f t="shared" ca="1" si="8"/>
        <v>12</v>
      </c>
      <c r="E298" s="74">
        <f t="shared" ca="1" si="9"/>
        <v>59</v>
      </c>
      <c r="F298" s="75">
        <v>197457</v>
      </c>
      <c r="G298" s="75">
        <v>53154</v>
      </c>
    </row>
    <row r="299" spans="1:7" x14ac:dyDescent="0.25">
      <c r="A299" s="71" t="s">
        <v>373</v>
      </c>
      <c r="B299" s="77" t="s">
        <v>257</v>
      </c>
      <c r="C299" s="72">
        <v>36881</v>
      </c>
      <c r="D299" s="73">
        <f t="shared" ca="1" si="8"/>
        <v>12</v>
      </c>
      <c r="E299" s="74">
        <f t="shared" ca="1" si="9"/>
        <v>55</v>
      </c>
      <c r="F299" s="75">
        <v>279911</v>
      </c>
      <c r="G299" s="75">
        <v>106412</v>
      </c>
    </row>
    <row r="300" spans="1:7" x14ac:dyDescent="0.25">
      <c r="A300" s="71" t="s">
        <v>374</v>
      </c>
      <c r="B300" s="77" t="s">
        <v>257</v>
      </c>
      <c r="C300" s="72">
        <v>34254</v>
      </c>
      <c r="D300" s="73">
        <f t="shared" ca="1" si="8"/>
        <v>20</v>
      </c>
      <c r="E300" s="74">
        <f t="shared" ca="1" si="9"/>
        <v>59</v>
      </c>
      <c r="F300" s="75">
        <v>66988</v>
      </c>
      <c r="G300" s="75">
        <v>130614</v>
      </c>
    </row>
    <row r="301" spans="1:7" x14ac:dyDescent="0.25">
      <c r="A301" s="71" t="s">
        <v>375</v>
      </c>
      <c r="B301" s="77" t="s">
        <v>257</v>
      </c>
      <c r="C301" s="72">
        <v>38883</v>
      </c>
      <c r="D301" s="73">
        <f t="shared" ca="1" si="8"/>
        <v>7</v>
      </c>
      <c r="E301" s="74">
        <f t="shared" ca="1" si="9"/>
        <v>76</v>
      </c>
      <c r="F301" s="75">
        <v>201399</v>
      </c>
      <c r="G301" s="75">
        <v>117794</v>
      </c>
    </row>
    <row r="302" spans="1:7" x14ac:dyDescent="0.25">
      <c r="A302" s="71" t="s">
        <v>376</v>
      </c>
      <c r="B302" s="77" t="s">
        <v>257</v>
      </c>
      <c r="C302" s="72">
        <v>39232</v>
      </c>
      <c r="D302" s="73">
        <f t="shared" ca="1" si="8"/>
        <v>6</v>
      </c>
      <c r="E302" s="74">
        <f t="shared" ca="1" si="9"/>
        <v>56</v>
      </c>
      <c r="F302" s="75">
        <v>31800</v>
      </c>
      <c r="G302" s="75">
        <v>259748</v>
      </c>
    </row>
    <row r="303" spans="1:7" x14ac:dyDescent="0.25">
      <c r="A303" s="71" t="s">
        <v>377</v>
      </c>
      <c r="B303" s="77" t="s">
        <v>257</v>
      </c>
      <c r="C303" s="72">
        <v>37292</v>
      </c>
      <c r="D303" s="73">
        <f t="shared" ca="1" si="8"/>
        <v>11</v>
      </c>
      <c r="E303" s="74">
        <f t="shared" ca="1" si="9"/>
        <v>11</v>
      </c>
      <c r="F303" s="75">
        <v>156433</v>
      </c>
      <c r="G303" s="75">
        <v>230499</v>
      </c>
    </row>
    <row r="304" spans="1:7" x14ac:dyDescent="0.25">
      <c r="A304" s="71" t="s">
        <v>378</v>
      </c>
      <c r="B304" s="77" t="s">
        <v>257</v>
      </c>
      <c r="C304" s="72">
        <v>37520</v>
      </c>
      <c r="D304" s="73">
        <f t="shared" ca="1" si="8"/>
        <v>11</v>
      </c>
      <c r="E304" s="74">
        <f t="shared" ca="1" si="9"/>
        <v>72</v>
      </c>
      <c r="F304" s="75">
        <v>160578</v>
      </c>
      <c r="G304" s="75">
        <v>45062</v>
      </c>
    </row>
    <row r="305" spans="1:7" x14ac:dyDescent="0.25">
      <c r="A305" s="71" t="s">
        <v>379</v>
      </c>
      <c r="B305" s="77" t="s">
        <v>257</v>
      </c>
      <c r="C305" s="72">
        <v>39374</v>
      </c>
      <c r="D305" s="73">
        <f t="shared" ca="1" si="8"/>
        <v>6</v>
      </c>
      <c r="E305" s="74">
        <f t="shared" ca="1" si="9"/>
        <v>87</v>
      </c>
      <c r="F305" s="75">
        <v>66494</v>
      </c>
      <c r="G305" s="75">
        <v>27224</v>
      </c>
    </row>
    <row r="306" spans="1:7" x14ac:dyDescent="0.25">
      <c r="A306" s="71" t="s">
        <v>380</v>
      </c>
      <c r="B306" s="77" t="s">
        <v>257</v>
      </c>
      <c r="C306" s="72">
        <v>34151</v>
      </c>
      <c r="D306" s="73">
        <f t="shared" ca="1" si="8"/>
        <v>20</v>
      </c>
      <c r="E306" s="74">
        <f t="shared" ca="1" si="9"/>
        <v>76</v>
      </c>
      <c r="F306" s="75">
        <v>193335</v>
      </c>
      <c r="G306" s="75">
        <v>229615</v>
      </c>
    </row>
    <row r="307" spans="1:7" x14ac:dyDescent="0.25">
      <c r="A307" s="71" t="s">
        <v>381</v>
      </c>
      <c r="B307" s="77" t="s">
        <v>257</v>
      </c>
      <c r="C307" s="72">
        <v>34355</v>
      </c>
      <c r="D307" s="73">
        <f t="shared" ca="1" si="8"/>
        <v>19</v>
      </c>
      <c r="E307" s="74">
        <f t="shared" ca="1" si="9"/>
        <v>47</v>
      </c>
      <c r="F307" s="75">
        <v>80165</v>
      </c>
      <c r="G307" s="75">
        <v>180638</v>
      </c>
    </row>
    <row r="308" spans="1:7" x14ac:dyDescent="0.25">
      <c r="A308" s="71" t="s">
        <v>382</v>
      </c>
      <c r="B308" s="77" t="s">
        <v>257</v>
      </c>
      <c r="C308" s="72">
        <v>37387</v>
      </c>
      <c r="D308" s="73">
        <f t="shared" ca="1" si="8"/>
        <v>11</v>
      </c>
      <c r="E308" s="74">
        <f t="shared" ca="1" si="9"/>
        <v>24</v>
      </c>
      <c r="F308" s="75">
        <v>212930</v>
      </c>
      <c r="G308" s="75">
        <v>222204</v>
      </c>
    </row>
    <row r="309" spans="1:7" x14ac:dyDescent="0.25">
      <c r="A309" s="71" t="s">
        <v>383</v>
      </c>
      <c r="B309" s="77" t="s">
        <v>257</v>
      </c>
      <c r="C309" s="72">
        <v>38885</v>
      </c>
      <c r="D309" s="73">
        <f t="shared" ca="1" si="8"/>
        <v>7</v>
      </c>
      <c r="E309" s="74">
        <f t="shared" ca="1" si="9"/>
        <v>44</v>
      </c>
      <c r="F309" s="75">
        <v>66597</v>
      </c>
      <c r="G309" s="75">
        <v>141230</v>
      </c>
    </row>
    <row r="310" spans="1:7" x14ac:dyDescent="0.25">
      <c r="A310" s="71" t="s">
        <v>384</v>
      </c>
      <c r="B310" s="77" t="s">
        <v>257</v>
      </c>
      <c r="C310" s="72">
        <v>36490</v>
      </c>
      <c r="D310" s="73">
        <f t="shared" ca="1" si="8"/>
        <v>13</v>
      </c>
      <c r="E310" s="74">
        <f t="shared" ca="1" si="9"/>
        <v>26</v>
      </c>
      <c r="F310" s="75">
        <v>168441</v>
      </c>
      <c r="G310" s="75">
        <v>202350</v>
      </c>
    </row>
    <row r="311" spans="1:7" x14ac:dyDescent="0.25">
      <c r="A311" s="71" t="s">
        <v>385</v>
      </c>
      <c r="B311" s="77" t="s">
        <v>257</v>
      </c>
      <c r="C311" s="72">
        <v>37316</v>
      </c>
      <c r="D311" s="73">
        <f t="shared" ca="1" si="8"/>
        <v>11</v>
      </c>
      <c r="E311" s="74">
        <f t="shared" ca="1" si="9"/>
        <v>31</v>
      </c>
      <c r="F311" s="75">
        <v>73060</v>
      </c>
      <c r="G311" s="75">
        <v>211656</v>
      </c>
    </row>
    <row r="312" spans="1:7" x14ac:dyDescent="0.25">
      <c r="A312" s="71" t="s">
        <v>386</v>
      </c>
      <c r="B312" s="77" t="s">
        <v>257</v>
      </c>
      <c r="C312" s="72">
        <v>36335</v>
      </c>
      <c r="D312" s="73">
        <f t="shared" ca="1" si="8"/>
        <v>14</v>
      </c>
      <c r="E312" s="74">
        <f t="shared" ca="1" si="9"/>
        <v>57</v>
      </c>
      <c r="F312" s="75">
        <v>174210</v>
      </c>
      <c r="G312" s="75">
        <v>26756</v>
      </c>
    </row>
    <row r="313" spans="1:7" x14ac:dyDescent="0.25">
      <c r="A313" s="71" t="s">
        <v>387</v>
      </c>
      <c r="B313" s="77" t="s">
        <v>257</v>
      </c>
      <c r="C313" s="72">
        <v>39561</v>
      </c>
      <c r="D313" s="73">
        <f t="shared" ca="1" si="8"/>
        <v>5</v>
      </c>
      <c r="E313" s="74">
        <f t="shared" ca="1" si="9"/>
        <v>40</v>
      </c>
      <c r="F313" s="75">
        <v>107794</v>
      </c>
      <c r="G313" s="75">
        <v>86074</v>
      </c>
    </row>
    <row r="314" spans="1:7" x14ac:dyDescent="0.25">
      <c r="A314" s="71" t="s">
        <v>388</v>
      </c>
      <c r="B314" s="77" t="s">
        <v>257</v>
      </c>
      <c r="C314" s="72">
        <v>37195</v>
      </c>
      <c r="D314" s="73">
        <f t="shared" ca="1" si="8"/>
        <v>12</v>
      </c>
      <c r="E314" s="74">
        <f t="shared" ca="1" si="9"/>
        <v>20</v>
      </c>
      <c r="F314" s="75">
        <v>166498</v>
      </c>
      <c r="G314" s="75">
        <v>142649</v>
      </c>
    </row>
    <row r="315" spans="1:7" x14ac:dyDescent="0.25">
      <c r="A315" s="71" t="s">
        <v>389</v>
      </c>
      <c r="B315" s="77" t="s">
        <v>257</v>
      </c>
      <c r="C315" s="72">
        <v>36742</v>
      </c>
      <c r="D315" s="73">
        <f t="shared" ca="1" si="8"/>
        <v>13</v>
      </c>
      <c r="E315" s="74">
        <f t="shared" ca="1" si="9"/>
        <v>36</v>
      </c>
      <c r="F315" s="75">
        <v>84459</v>
      </c>
      <c r="G315" s="75">
        <v>130677</v>
      </c>
    </row>
    <row r="316" spans="1:7" x14ac:dyDescent="0.25">
      <c r="A316" s="71" t="s">
        <v>390</v>
      </c>
      <c r="B316" s="77" t="s">
        <v>257</v>
      </c>
      <c r="C316" s="72">
        <v>37965</v>
      </c>
      <c r="D316" s="73">
        <f t="shared" ca="1" si="8"/>
        <v>9</v>
      </c>
      <c r="E316" s="74">
        <f t="shared" ca="1" si="9"/>
        <v>44</v>
      </c>
      <c r="F316" s="75">
        <v>223870</v>
      </c>
      <c r="G316" s="75">
        <v>134978</v>
      </c>
    </row>
    <row r="317" spans="1:7" x14ac:dyDescent="0.25">
      <c r="A317" s="71" t="s">
        <v>391</v>
      </c>
      <c r="B317" s="77" t="s">
        <v>257</v>
      </c>
      <c r="C317" s="72">
        <v>35033</v>
      </c>
      <c r="D317" s="73">
        <f t="shared" ca="1" si="8"/>
        <v>17</v>
      </c>
      <c r="E317" s="74">
        <f t="shared" ca="1" si="9"/>
        <v>50</v>
      </c>
      <c r="F317" s="75">
        <v>29054</v>
      </c>
      <c r="G317" s="75">
        <v>225224</v>
      </c>
    </row>
    <row r="318" spans="1:7" x14ac:dyDescent="0.25">
      <c r="A318" s="71" t="s">
        <v>392</v>
      </c>
      <c r="B318" s="77" t="s">
        <v>257</v>
      </c>
      <c r="C318" s="72">
        <v>37020</v>
      </c>
      <c r="D318" s="73">
        <f t="shared" ca="1" si="8"/>
        <v>12</v>
      </c>
      <c r="E318" s="74">
        <f t="shared" ca="1" si="9"/>
        <v>67</v>
      </c>
      <c r="F318" s="75">
        <v>98432</v>
      </c>
      <c r="G318" s="75">
        <v>244444</v>
      </c>
    </row>
    <row r="319" spans="1:7" x14ac:dyDescent="0.25">
      <c r="A319" s="71" t="s">
        <v>393</v>
      </c>
      <c r="B319" s="77" t="s">
        <v>257</v>
      </c>
      <c r="C319" s="72">
        <v>37121</v>
      </c>
      <c r="D319" s="73">
        <f t="shared" ca="1" si="8"/>
        <v>12</v>
      </c>
      <c r="E319" s="74">
        <f t="shared" ca="1" si="9"/>
        <v>71</v>
      </c>
      <c r="F319" s="75">
        <v>206547</v>
      </c>
      <c r="G319" s="75">
        <v>55983</v>
      </c>
    </row>
    <row r="320" spans="1:7" x14ac:dyDescent="0.25">
      <c r="A320" s="71" t="s">
        <v>394</v>
      </c>
      <c r="B320" s="77" t="s">
        <v>257</v>
      </c>
      <c r="C320" s="72">
        <v>39829</v>
      </c>
      <c r="D320" s="73">
        <f t="shared" ca="1" si="8"/>
        <v>4</v>
      </c>
      <c r="E320" s="74">
        <f t="shared" ca="1" si="9"/>
        <v>61</v>
      </c>
      <c r="F320" s="75">
        <v>287857</v>
      </c>
      <c r="G320" s="75">
        <v>150397</v>
      </c>
    </row>
    <row r="321" spans="1:7" x14ac:dyDescent="0.25">
      <c r="A321" s="71" t="s">
        <v>395</v>
      </c>
      <c r="B321" s="77" t="s">
        <v>257</v>
      </c>
      <c r="C321" s="72">
        <v>35705</v>
      </c>
      <c r="D321" s="73">
        <f t="shared" ca="1" si="8"/>
        <v>16</v>
      </c>
      <c r="E321" s="74">
        <f t="shared" ca="1" si="9"/>
        <v>31</v>
      </c>
      <c r="F321" s="75">
        <v>146894</v>
      </c>
      <c r="G321" s="75">
        <v>241898</v>
      </c>
    </row>
    <row r="322" spans="1:7" x14ac:dyDescent="0.25">
      <c r="A322" s="71" t="s">
        <v>396</v>
      </c>
      <c r="B322" s="77" t="s">
        <v>257</v>
      </c>
      <c r="C322" s="72">
        <v>38753</v>
      </c>
      <c r="D322" s="73">
        <f t="shared" ref="D322:D385" ca="1" si="10">DATEDIF(C322,TODAY(),"Y")</f>
        <v>7</v>
      </c>
      <c r="E322" s="74">
        <f t="shared" ref="E322:E385" ca="1" si="11">RANDBETWEEN(10,88)</f>
        <v>64</v>
      </c>
      <c r="F322" s="75">
        <v>63225</v>
      </c>
      <c r="G322" s="75">
        <v>296437</v>
      </c>
    </row>
    <row r="323" spans="1:7" x14ac:dyDescent="0.25">
      <c r="A323" s="71" t="s">
        <v>397</v>
      </c>
      <c r="B323" s="77" t="s">
        <v>257</v>
      </c>
      <c r="C323" s="72">
        <v>36865</v>
      </c>
      <c r="D323" s="73">
        <f t="shared" ca="1" si="10"/>
        <v>12</v>
      </c>
      <c r="E323" s="74">
        <f t="shared" ca="1" si="11"/>
        <v>34</v>
      </c>
      <c r="F323" s="75">
        <v>94279</v>
      </c>
      <c r="G323" s="75">
        <v>210216</v>
      </c>
    </row>
    <row r="324" spans="1:7" x14ac:dyDescent="0.25">
      <c r="A324" s="71" t="s">
        <v>398</v>
      </c>
      <c r="B324" s="77" t="s">
        <v>257</v>
      </c>
      <c r="C324" s="72">
        <v>34996</v>
      </c>
      <c r="D324" s="73">
        <f t="shared" ca="1" si="10"/>
        <v>18</v>
      </c>
      <c r="E324" s="74">
        <f t="shared" ca="1" si="11"/>
        <v>54</v>
      </c>
      <c r="F324" s="75">
        <v>135254</v>
      </c>
      <c r="G324" s="75">
        <v>164421</v>
      </c>
    </row>
    <row r="325" spans="1:7" x14ac:dyDescent="0.25">
      <c r="A325" s="71" t="s">
        <v>399</v>
      </c>
      <c r="B325" s="77" t="s">
        <v>257</v>
      </c>
      <c r="C325" s="72">
        <v>39109</v>
      </c>
      <c r="D325" s="73">
        <f t="shared" ca="1" si="10"/>
        <v>6</v>
      </c>
      <c r="E325" s="74">
        <f t="shared" ca="1" si="11"/>
        <v>32</v>
      </c>
      <c r="F325" s="75">
        <v>248769</v>
      </c>
      <c r="G325" s="75">
        <v>158773</v>
      </c>
    </row>
    <row r="326" spans="1:7" x14ac:dyDescent="0.25">
      <c r="A326" s="71" t="s">
        <v>400</v>
      </c>
      <c r="B326" s="77" t="s">
        <v>257</v>
      </c>
      <c r="C326" s="72">
        <v>34264</v>
      </c>
      <c r="D326" s="73">
        <f t="shared" ca="1" si="10"/>
        <v>20</v>
      </c>
      <c r="E326" s="74">
        <f t="shared" ca="1" si="11"/>
        <v>25</v>
      </c>
      <c r="F326" s="75">
        <v>205530</v>
      </c>
      <c r="G326" s="75">
        <v>93598</v>
      </c>
    </row>
    <row r="327" spans="1:7" x14ac:dyDescent="0.25">
      <c r="A327" s="71" t="s">
        <v>401</v>
      </c>
      <c r="B327" s="77" t="s">
        <v>257</v>
      </c>
      <c r="C327" s="72">
        <v>36133</v>
      </c>
      <c r="D327" s="73">
        <f t="shared" ca="1" si="10"/>
        <v>14</v>
      </c>
      <c r="E327" s="74">
        <f t="shared" ca="1" si="11"/>
        <v>37</v>
      </c>
      <c r="F327" s="75">
        <v>186040</v>
      </c>
      <c r="G327" s="75">
        <v>223127</v>
      </c>
    </row>
    <row r="328" spans="1:7" x14ac:dyDescent="0.25">
      <c r="A328" s="71" t="s">
        <v>402</v>
      </c>
      <c r="B328" s="77" t="s">
        <v>257</v>
      </c>
      <c r="C328" s="72">
        <v>34343</v>
      </c>
      <c r="D328" s="73">
        <f t="shared" ca="1" si="10"/>
        <v>19</v>
      </c>
      <c r="E328" s="74">
        <f t="shared" ca="1" si="11"/>
        <v>52</v>
      </c>
      <c r="F328" s="75">
        <v>134301</v>
      </c>
      <c r="G328" s="75">
        <v>271217</v>
      </c>
    </row>
    <row r="329" spans="1:7" x14ac:dyDescent="0.25">
      <c r="A329" s="71" t="s">
        <v>403</v>
      </c>
      <c r="B329" s="77" t="s">
        <v>257</v>
      </c>
      <c r="C329" s="72">
        <v>35343</v>
      </c>
      <c r="D329" s="73">
        <f t="shared" ca="1" si="10"/>
        <v>17</v>
      </c>
      <c r="E329" s="74">
        <f t="shared" ca="1" si="11"/>
        <v>80</v>
      </c>
      <c r="F329" s="75">
        <v>237509</v>
      </c>
      <c r="G329" s="75">
        <v>257436</v>
      </c>
    </row>
    <row r="330" spans="1:7" x14ac:dyDescent="0.25">
      <c r="A330" s="71" t="s">
        <v>404</v>
      </c>
      <c r="B330" s="77" t="s">
        <v>257</v>
      </c>
      <c r="C330" s="72">
        <v>39687</v>
      </c>
      <c r="D330" s="73">
        <f t="shared" ca="1" si="10"/>
        <v>5</v>
      </c>
      <c r="E330" s="74">
        <f t="shared" ca="1" si="11"/>
        <v>82</v>
      </c>
      <c r="F330" s="75">
        <v>254354</v>
      </c>
      <c r="G330" s="75">
        <v>206817</v>
      </c>
    </row>
    <row r="331" spans="1:7" x14ac:dyDescent="0.25">
      <c r="A331" s="71" t="s">
        <v>405</v>
      </c>
      <c r="B331" s="77" t="s">
        <v>257</v>
      </c>
      <c r="C331" s="72">
        <v>35748</v>
      </c>
      <c r="D331" s="73">
        <f t="shared" ca="1" si="10"/>
        <v>15</v>
      </c>
      <c r="E331" s="74">
        <f t="shared" ca="1" si="11"/>
        <v>50</v>
      </c>
      <c r="F331" s="75">
        <v>244851</v>
      </c>
      <c r="G331" s="75">
        <v>154050</v>
      </c>
    </row>
    <row r="332" spans="1:7" x14ac:dyDescent="0.25">
      <c r="A332" s="71" t="s">
        <v>406</v>
      </c>
      <c r="B332" s="77" t="s">
        <v>257</v>
      </c>
      <c r="C332" s="72">
        <v>36118</v>
      </c>
      <c r="D332" s="73">
        <f t="shared" ca="1" si="10"/>
        <v>14</v>
      </c>
      <c r="E332" s="74">
        <f t="shared" ca="1" si="11"/>
        <v>20</v>
      </c>
      <c r="F332" s="75">
        <v>39024</v>
      </c>
      <c r="G332" s="75">
        <v>284100</v>
      </c>
    </row>
    <row r="333" spans="1:7" x14ac:dyDescent="0.25">
      <c r="A333" s="71" t="s">
        <v>407</v>
      </c>
      <c r="B333" s="77" t="s">
        <v>257</v>
      </c>
      <c r="C333" s="72">
        <v>35186</v>
      </c>
      <c r="D333" s="73">
        <f t="shared" ca="1" si="10"/>
        <v>17</v>
      </c>
      <c r="E333" s="74">
        <f t="shared" ca="1" si="11"/>
        <v>43</v>
      </c>
      <c r="F333" s="75">
        <v>26899</v>
      </c>
      <c r="G333" s="75">
        <v>179708</v>
      </c>
    </row>
    <row r="334" spans="1:7" x14ac:dyDescent="0.25">
      <c r="A334" s="71" t="s">
        <v>408</v>
      </c>
      <c r="B334" s="77" t="s">
        <v>257</v>
      </c>
      <c r="C334" s="72">
        <v>39730</v>
      </c>
      <c r="D334" s="73">
        <f t="shared" ca="1" si="10"/>
        <v>5</v>
      </c>
      <c r="E334" s="74">
        <f t="shared" ca="1" si="11"/>
        <v>74</v>
      </c>
      <c r="F334" s="75">
        <v>160200</v>
      </c>
      <c r="G334" s="75">
        <v>224729</v>
      </c>
    </row>
    <row r="335" spans="1:7" x14ac:dyDescent="0.25">
      <c r="A335" s="71" t="s">
        <v>410</v>
      </c>
      <c r="B335" s="71" t="s">
        <v>409</v>
      </c>
      <c r="C335" s="72">
        <v>34549</v>
      </c>
      <c r="D335" s="73">
        <f t="shared" ca="1" si="10"/>
        <v>19</v>
      </c>
      <c r="E335" s="74">
        <f t="shared" ca="1" si="11"/>
        <v>61</v>
      </c>
      <c r="F335" s="75">
        <v>259957</v>
      </c>
      <c r="G335" s="75">
        <v>280036</v>
      </c>
    </row>
    <row r="336" spans="1:7" x14ac:dyDescent="0.25">
      <c r="A336" s="71" t="s">
        <v>411</v>
      </c>
      <c r="B336" s="77" t="s">
        <v>409</v>
      </c>
      <c r="C336" s="72">
        <v>36852</v>
      </c>
      <c r="D336" s="73">
        <f t="shared" ca="1" si="10"/>
        <v>12</v>
      </c>
      <c r="E336" s="74">
        <f t="shared" ca="1" si="11"/>
        <v>63</v>
      </c>
      <c r="F336" s="75">
        <v>226560</v>
      </c>
      <c r="G336" s="75">
        <v>151757</v>
      </c>
    </row>
    <row r="337" spans="1:7" x14ac:dyDescent="0.25">
      <c r="A337" s="71" t="s">
        <v>412</v>
      </c>
      <c r="B337" s="77" t="s">
        <v>409</v>
      </c>
      <c r="C337" s="72">
        <v>35079</v>
      </c>
      <c r="D337" s="73">
        <f t="shared" ca="1" si="10"/>
        <v>17</v>
      </c>
      <c r="E337" s="74">
        <f t="shared" ca="1" si="11"/>
        <v>10</v>
      </c>
      <c r="F337" s="75">
        <v>51987</v>
      </c>
      <c r="G337" s="75">
        <v>107239</v>
      </c>
    </row>
    <row r="338" spans="1:7" x14ac:dyDescent="0.25">
      <c r="A338" s="71" t="s">
        <v>413</v>
      </c>
      <c r="B338" s="77" t="s">
        <v>409</v>
      </c>
      <c r="C338" s="72">
        <v>36440</v>
      </c>
      <c r="D338" s="73">
        <f t="shared" ca="1" si="10"/>
        <v>14</v>
      </c>
      <c r="E338" s="74">
        <f t="shared" ca="1" si="11"/>
        <v>81</v>
      </c>
      <c r="F338" s="75">
        <v>285360</v>
      </c>
      <c r="G338" s="75">
        <v>194801</v>
      </c>
    </row>
    <row r="339" spans="1:7" x14ac:dyDescent="0.25">
      <c r="A339" s="71" t="s">
        <v>414</v>
      </c>
      <c r="B339" s="77" t="s">
        <v>409</v>
      </c>
      <c r="C339" s="72">
        <v>35874</v>
      </c>
      <c r="D339" s="73">
        <f t="shared" ca="1" si="10"/>
        <v>15</v>
      </c>
      <c r="E339" s="74">
        <f t="shared" ca="1" si="11"/>
        <v>74</v>
      </c>
      <c r="F339" s="75">
        <v>135350</v>
      </c>
      <c r="G339" s="75">
        <v>245157</v>
      </c>
    </row>
    <row r="340" spans="1:7" x14ac:dyDescent="0.25">
      <c r="A340" s="71" t="s">
        <v>415</v>
      </c>
      <c r="B340" s="77" t="s">
        <v>409</v>
      </c>
      <c r="C340" s="72">
        <v>37568</v>
      </c>
      <c r="D340" s="73">
        <f t="shared" ca="1" si="10"/>
        <v>10</v>
      </c>
      <c r="E340" s="74">
        <f t="shared" ca="1" si="11"/>
        <v>52</v>
      </c>
      <c r="F340" s="75">
        <v>207545</v>
      </c>
      <c r="G340" s="75">
        <v>79571</v>
      </c>
    </row>
    <row r="341" spans="1:7" x14ac:dyDescent="0.25">
      <c r="A341" s="71" t="s">
        <v>416</v>
      </c>
      <c r="B341" s="77" t="s">
        <v>409</v>
      </c>
      <c r="C341" s="72">
        <v>38221</v>
      </c>
      <c r="D341" s="73">
        <f t="shared" ca="1" si="10"/>
        <v>9</v>
      </c>
      <c r="E341" s="74">
        <f t="shared" ca="1" si="11"/>
        <v>69</v>
      </c>
      <c r="F341" s="75">
        <v>123240</v>
      </c>
      <c r="G341" s="75">
        <v>246123</v>
      </c>
    </row>
    <row r="342" spans="1:7" x14ac:dyDescent="0.25">
      <c r="A342" s="71" t="s">
        <v>418</v>
      </c>
      <c r="B342" s="71" t="s">
        <v>417</v>
      </c>
      <c r="C342" s="72">
        <v>36274</v>
      </c>
      <c r="D342" s="73">
        <f t="shared" ca="1" si="10"/>
        <v>14</v>
      </c>
      <c r="E342" s="74">
        <f t="shared" ca="1" si="11"/>
        <v>10</v>
      </c>
      <c r="F342" s="75">
        <v>165791</v>
      </c>
      <c r="G342" s="75">
        <v>99192</v>
      </c>
    </row>
    <row r="343" spans="1:7" x14ac:dyDescent="0.25">
      <c r="A343" s="71" t="s">
        <v>419</v>
      </c>
      <c r="B343" s="77" t="s">
        <v>417</v>
      </c>
      <c r="C343" s="72">
        <v>35206</v>
      </c>
      <c r="D343" s="73">
        <f t="shared" ca="1" si="10"/>
        <v>17</v>
      </c>
      <c r="E343" s="74">
        <f t="shared" ca="1" si="11"/>
        <v>16</v>
      </c>
      <c r="F343" s="75">
        <v>46221</v>
      </c>
      <c r="G343" s="75">
        <v>209617</v>
      </c>
    </row>
    <row r="344" spans="1:7" x14ac:dyDescent="0.25">
      <c r="A344" s="71" t="s">
        <v>420</v>
      </c>
      <c r="B344" s="77" t="s">
        <v>417</v>
      </c>
      <c r="C344" s="72">
        <v>34401</v>
      </c>
      <c r="D344" s="73">
        <f t="shared" ca="1" si="10"/>
        <v>19</v>
      </c>
      <c r="E344" s="74">
        <f t="shared" ca="1" si="11"/>
        <v>43</v>
      </c>
      <c r="F344" s="75">
        <v>260438</v>
      </c>
      <c r="G344" s="75">
        <v>177085</v>
      </c>
    </row>
    <row r="345" spans="1:7" x14ac:dyDescent="0.25">
      <c r="A345" s="71" t="s">
        <v>421</v>
      </c>
      <c r="B345" s="77" t="s">
        <v>417</v>
      </c>
      <c r="C345" s="72">
        <v>37317</v>
      </c>
      <c r="D345" s="73">
        <f t="shared" ca="1" si="10"/>
        <v>11</v>
      </c>
      <c r="E345" s="74">
        <f t="shared" ca="1" si="11"/>
        <v>70</v>
      </c>
      <c r="F345" s="75">
        <v>221339</v>
      </c>
      <c r="G345" s="75">
        <v>261466</v>
      </c>
    </row>
    <row r="346" spans="1:7" x14ac:dyDescent="0.25">
      <c r="A346" s="71" t="s">
        <v>422</v>
      </c>
      <c r="B346" s="77" t="s">
        <v>417</v>
      </c>
      <c r="C346" s="72">
        <v>36027</v>
      </c>
      <c r="D346" s="73">
        <f t="shared" ca="1" si="10"/>
        <v>15</v>
      </c>
      <c r="E346" s="74">
        <f t="shared" ca="1" si="11"/>
        <v>47</v>
      </c>
      <c r="F346" s="75">
        <v>274619</v>
      </c>
      <c r="G346" s="75">
        <v>196800</v>
      </c>
    </row>
    <row r="347" spans="1:7" x14ac:dyDescent="0.25">
      <c r="A347" s="71" t="s">
        <v>423</v>
      </c>
      <c r="B347" s="77" t="s">
        <v>417</v>
      </c>
      <c r="C347" s="72">
        <v>38799</v>
      </c>
      <c r="D347" s="73">
        <f t="shared" ca="1" si="10"/>
        <v>7</v>
      </c>
      <c r="E347" s="74">
        <f t="shared" ca="1" si="11"/>
        <v>43</v>
      </c>
      <c r="F347" s="75">
        <v>197922</v>
      </c>
      <c r="G347" s="75">
        <v>269864</v>
      </c>
    </row>
    <row r="348" spans="1:7" x14ac:dyDescent="0.25">
      <c r="A348" s="71" t="s">
        <v>424</v>
      </c>
      <c r="B348" s="77" t="s">
        <v>417</v>
      </c>
      <c r="C348" s="72">
        <v>36164</v>
      </c>
      <c r="D348" s="73">
        <f t="shared" ca="1" si="10"/>
        <v>14</v>
      </c>
      <c r="E348" s="74">
        <f t="shared" ca="1" si="11"/>
        <v>54</v>
      </c>
      <c r="F348" s="75">
        <v>176691</v>
      </c>
      <c r="G348" s="75">
        <v>240696</v>
      </c>
    </row>
    <row r="349" spans="1:7" x14ac:dyDescent="0.25">
      <c r="A349" s="71" t="s">
        <v>425</v>
      </c>
      <c r="B349" s="77" t="s">
        <v>417</v>
      </c>
      <c r="C349" s="72">
        <v>34917</v>
      </c>
      <c r="D349" s="73">
        <f t="shared" ca="1" si="10"/>
        <v>18</v>
      </c>
      <c r="E349" s="74">
        <f t="shared" ca="1" si="11"/>
        <v>43</v>
      </c>
      <c r="F349" s="75">
        <v>155533</v>
      </c>
      <c r="G349" s="75">
        <v>139554</v>
      </c>
    </row>
    <row r="350" spans="1:7" x14ac:dyDescent="0.25">
      <c r="A350" s="71" t="s">
        <v>426</v>
      </c>
      <c r="B350" s="77" t="s">
        <v>417</v>
      </c>
      <c r="C350" s="72">
        <v>37677</v>
      </c>
      <c r="D350" s="73">
        <f t="shared" ca="1" si="10"/>
        <v>10</v>
      </c>
      <c r="E350" s="74">
        <f t="shared" ca="1" si="11"/>
        <v>58</v>
      </c>
      <c r="F350" s="75">
        <v>91541</v>
      </c>
      <c r="G350" s="75">
        <v>155273</v>
      </c>
    </row>
    <row r="351" spans="1:7" x14ac:dyDescent="0.25">
      <c r="A351" s="71" t="s">
        <v>427</v>
      </c>
      <c r="B351" s="77" t="s">
        <v>417</v>
      </c>
      <c r="C351" s="72">
        <v>36128</v>
      </c>
      <c r="D351" s="73">
        <f t="shared" ca="1" si="10"/>
        <v>14</v>
      </c>
      <c r="E351" s="74">
        <f t="shared" ca="1" si="11"/>
        <v>79</v>
      </c>
      <c r="F351" s="75">
        <v>263041</v>
      </c>
      <c r="G351" s="75">
        <v>233086</v>
      </c>
    </row>
    <row r="352" spans="1:7" x14ac:dyDescent="0.25">
      <c r="A352" s="71" t="s">
        <v>428</v>
      </c>
      <c r="B352" s="77" t="s">
        <v>417</v>
      </c>
      <c r="C352" s="72">
        <v>38459</v>
      </c>
      <c r="D352" s="73">
        <f t="shared" ca="1" si="10"/>
        <v>8</v>
      </c>
      <c r="E352" s="74">
        <f t="shared" ca="1" si="11"/>
        <v>32</v>
      </c>
      <c r="F352" s="75">
        <v>31848</v>
      </c>
      <c r="G352" s="75">
        <v>59324</v>
      </c>
    </row>
    <row r="353" spans="1:7" x14ac:dyDescent="0.25">
      <c r="A353" s="71" t="s">
        <v>429</v>
      </c>
      <c r="B353" s="77" t="s">
        <v>417</v>
      </c>
      <c r="C353" s="72">
        <v>35921</v>
      </c>
      <c r="D353" s="73">
        <f t="shared" ca="1" si="10"/>
        <v>15</v>
      </c>
      <c r="E353" s="74">
        <f t="shared" ca="1" si="11"/>
        <v>17</v>
      </c>
      <c r="F353" s="75">
        <v>271301</v>
      </c>
      <c r="G353" s="75">
        <v>160060</v>
      </c>
    </row>
    <row r="354" spans="1:7" x14ac:dyDescent="0.25">
      <c r="A354" s="71" t="s">
        <v>430</v>
      </c>
      <c r="B354" s="77" t="s">
        <v>417</v>
      </c>
      <c r="C354" s="72">
        <v>38475</v>
      </c>
      <c r="D354" s="73">
        <f t="shared" ca="1" si="10"/>
        <v>8</v>
      </c>
      <c r="E354" s="74">
        <f t="shared" ca="1" si="11"/>
        <v>47</v>
      </c>
      <c r="F354" s="75">
        <v>31412</v>
      </c>
      <c r="G354" s="75">
        <v>121555</v>
      </c>
    </row>
    <row r="355" spans="1:7" x14ac:dyDescent="0.25">
      <c r="A355" s="71" t="s">
        <v>431</v>
      </c>
      <c r="B355" s="77" t="s">
        <v>417</v>
      </c>
      <c r="C355" s="72">
        <v>38042</v>
      </c>
      <c r="D355" s="73">
        <f t="shared" ca="1" si="10"/>
        <v>9</v>
      </c>
      <c r="E355" s="74">
        <f t="shared" ca="1" si="11"/>
        <v>41</v>
      </c>
      <c r="F355" s="75">
        <v>170289</v>
      </c>
      <c r="G355" s="75">
        <v>69949</v>
      </c>
    </row>
    <row r="356" spans="1:7" x14ac:dyDescent="0.25">
      <c r="A356" s="71" t="s">
        <v>432</v>
      </c>
      <c r="B356" s="77" t="s">
        <v>417</v>
      </c>
      <c r="C356" s="72">
        <v>39879</v>
      </c>
      <c r="D356" s="73">
        <f t="shared" ca="1" si="10"/>
        <v>4</v>
      </c>
      <c r="E356" s="74">
        <f t="shared" ca="1" si="11"/>
        <v>53</v>
      </c>
      <c r="F356" s="75">
        <v>164729</v>
      </c>
      <c r="G356" s="75">
        <v>77721</v>
      </c>
    </row>
    <row r="357" spans="1:7" x14ac:dyDescent="0.25">
      <c r="A357" s="71" t="s">
        <v>433</v>
      </c>
      <c r="B357" s="77" t="s">
        <v>417</v>
      </c>
      <c r="C357" s="72">
        <v>39411</v>
      </c>
      <c r="D357" s="73">
        <f t="shared" ca="1" si="10"/>
        <v>5</v>
      </c>
      <c r="E357" s="74">
        <f t="shared" ca="1" si="11"/>
        <v>75</v>
      </c>
      <c r="F357" s="75">
        <v>54957</v>
      </c>
      <c r="G357" s="75">
        <v>252105</v>
      </c>
    </row>
    <row r="358" spans="1:7" x14ac:dyDescent="0.25">
      <c r="A358" s="71" t="s">
        <v>434</v>
      </c>
      <c r="B358" s="77" t="s">
        <v>417</v>
      </c>
      <c r="C358" s="72">
        <v>37310</v>
      </c>
      <c r="D358" s="73">
        <f t="shared" ca="1" si="10"/>
        <v>11</v>
      </c>
      <c r="E358" s="74">
        <f t="shared" ca="1" si="11"/>
        <v>39</v>
      </c>
      <c r="F358" s="75">
        <v>154250</v>
      </c>
      <c r="G358" s="75">
        <v>252579</v>
      </c>
    </row>
    <row r="359" spans="1:7" x14ac:dyDescent="0.25">
      <c r="A359" s="71" t="s">
        <v>435</v>
      </c>
      <c r="B359" s="77" t="s">
        <v>417</v>
      </c>
      <c r="C359" s="72">
        <v>39392</v>
      </c>
      <c r="D359" s="73">
        <f t="shared" ca="1" si="10"/>
        <v>5</v>
      </c>
      <c r="E359" s="74">
        <f t="shared" ca="1" si="11"/>
        <v>68</v>
      </c>
      <c r="F359" s="75">
        <v>83527</v>
      </c>
      <c r="G359" s="75">
        <v>50413</v>
      </c>
    </row>
    <row r="360" spans="1:7" x14ac:dyDescent="0.25">
      <c r="A360" s="71" t="s">
        <v>436</v>
      </c>
      <c r="B360" s="77" t="s">
        <v>417</v>
      </c>
      <c r="C360" s="72">
        <v>38856</v>
      </c>
      <c r="D360" s="73">
        <f t="shared" ca="1" si="10"/>
        <v>7</v>
      </c>
      <c r="E360" s="74">
        <f t="shared" ca="1" si="11"/>
        <v>49</v>
      </c>
      <c r="F360" s="75">
        <v>86113</v>
      </c>
      <c r="G360" s="75">
        <v>266937</v>
      </c>
    </row>
    <row r="361" spans="1:7" x14ac:dyDescent="0.25">
      <c r="A361" s="71" t="s">
        <v>437</v>
      </c>
      <c r="B361" s="77" t="s">
        <v>417</v>
      </c>
      <c r="C361" s="72">
        <v>36120</v>
      </c>
      <c r="D361" s="73">
        <f t="shared" ca="1" si="10"/>
        <v>14</v>
      </c>
      <c r="E361" s="74">
        <f t="shared" ca="1" si="11"/>
        <v>17</v>
      </c>
      <c r="F361" s="75">
        <v>62988</v>
      </c>
      <c r="G361" s="75">
        <v>34676</v>
      </c>
    </row>
    <row r="362" spans="1:7" x14ac:dyDescent="0.25">
      <c r="A362" s="71" t="s">
        <v>438</v>
      </c>
      <c r="B362" s="77" t="s">
        <v>417</v>
      </c>
      <c r="C362" s="72">
        <v>36969</v>
      </c>
      <c r="D362" s="73">
        <f t="shared" ca="1" si="10"/>
        <v>12</v>
      </c>
      <c r="E362" s="74">
        <f t="shared" ca="1" si="11"/>
        <v>71</v>
      </c>
      <c r="F362" s="75">
        <v>147515</v>
      </c>
      <c r="G362" s="75">
        <v>78555</v>
      </c>
    </row>
    <row r="363" spans="1:7" x14ac:dyDescent="0.25">
      <c r="A363" s="71" t="s">
        <v>439</v>
      </c>
      <c r="B363" s="77" t="s">
        <v>417</v>
      </c>
      <c r="C363" s="72">
        <v>35954</v>
      </c>
      <c r="D363" s="73">
        <f t="shared" ca="1" si="10"/>
        <v>15</v>
      </c>
      <c r="E363" s="74">
        <f t="shared" ca="1" si="11"/>
        <v>53</v>
      </c>
      <c r="F363" s="75">
        <v>190842</v>
      </c>
      <c r="G363" s="75">
        <v>39225</v>
      </c>
    </row>
    <row r="364" spans="1:7" x14ac:dyDescent="0.25">
      <c r="A364" s="71" t="s">
        <v>440</v>
      </c>
      <c r="B364" s="77" t="s">
        <v>417</v>
      </c>
      <c r="C364" s="72">
        <v>39422</v>
      </c>
      <c r="D364" s="73">
        <f t="shared" ca="1" si="10"/>
        <v>5</v>
      </c>
      <c r="E364" s="74">
        <f t="shared" ca="1" si="11"/>
        <v>34</v>
      </c>
      <c r="F364" s="75">
        <v>100000</v>
      </c>
      <c r="G364" s="75">
        <v>143646</v>
      </c>
    </row>
    <row r="365" spans="1:7" x14ac:dyDescent="0.25">
      <c r="A365" s="71" t="s">
        <v>441</v>
      </c>
      <c r="B365" s="77" t="s">
        <v>417</v>
      </c>
      <c r="C365" s="72">
        <v>34450</v>
      </c>
      <c r="D365" s="73">
        <f t="shared" ca="1" si="10"/>
        <v>19</v>
      </c>
      <c r="E365" s="74">
        <f t="shared" ca="1" si="11"/>
        <v>47</v>
      </c>
      <c r="F365" s="75">
        <v>54562</v>
      </c>
      <c r="G365" s="75">
        <v>292549</v>
      </c>
    </row>
    <row r="366" spans="1:7" x14ac:dyDescent="0.25">
      <c r="A366" s="71" t="s">
        <v>442</v>
      </c>
      <c r="B366" s="77" t="s">
        <v>417</v>
      </c>
      <c r="C366" s="72">
        <v>39628</v>
      </c>
      <c r="D366" s="73">
        <f t="shared" ca="1" si="10"/>
        <v>5</v>
      </c>
      <c r="E366" s="74">
        <f t="shared" ca="1" si="11"/>
        <v>47</v>
      </c>
      <c r="F366" s="75">
        <v>214385</v>
      </c>
      <c r="G366" s="75">
        <v>131419</v>
      </c>
    </row>
    <row r="367" spans="1:7" x14ac:dyDescent="0.25">
      <c r="A367" s="71" t="s">
        <v>443</v>
      </c>
      <c r="B367" s="77" t="s">
        <v>417</v>
      </c>
      <c r="C367" s="72">
        <v>36743</v>
      </c>
      <c r="D367" s="73">
        <f t="shared" ca="1" si="10"/>
        <v>13</v>
      </c>
      <c r="E367" s="74">
        <f t="shared" ca="1" si="11"/>
        <v>25</v>
      </c>
      <c r="F367" s="75">
        <v>253224</v>
      </c>
      <c r="G367" s="75">
        <v>189465</v>
      </c>
    </row>
    <row r="368" spans="1:7" x14ac:dyDescent="0.25">
      <c r="A368" s="71" t="s">
        <v>444</v>
      </c>
      <c r="B368" s="77" t="s">
        <v>417</v>
      </c>
      <c r="C368" s="72">
        <v>37797</v>
      </c>
      <c r="D368" s="73">
        <f t="shared" ca="1" si="10"/>
        <v>10</v>
      </c>
      <c r="E368" s="74">
        <f t="shared" ca="1" si="11"/>
        <v>81</v>
      </c>
      <c r="F368" s="75">
        <v>34110</v>
      </c>
      <c r="G368" s="75">
        <v>228559</v>
      </c>
    </row>
    <row r="369" spans="1:7" x14ac:dyDescent="0.25">
      <c r="A369" s="71" t="s">
        <v>445</v>
      </c>
      <c r="B369" s="77" t="s">
        <v>417</v>
      </c>
      <c r="C369" s="72">
        <v>34254</v>
      </c>
      <c r="D369" s="73">
        <f t="shared" ca="1" si="10"/>
        <v>20</v>
      </c>
      <c r="E369" s="74">
        <f t="shared" ca="1" si="11"/>
        <v>63</v>
      </c>
      <c r="F369" s="75">
        <v>121290</v>
      </c>
      <c r="G369" s="75">
        <v>57226</v>
      </c>
    </row>
    <row r="370" spans="1:7" x14ac:dyDescent="0.25">
      <c r="A370" s="71" t="s">
        <v>446</v>
      </c>
      <c r="B370" s="77" t="s">
        <v>417</v>
      </c>
      <c r="C370" s="72">
        <v>36173</v>
      </c>
      <c r="D370" s="73">
        <f t="shared" ca="1" si="10"/>
        <v>14</v>
      </c>
      <c r="E370" s="74">
        <f t="shared" ca="1" si="11"/>
        <v>23</v>
      </c>
      <c r="F370" s="75">
        <v>252178</v>
      </c>
      <c r="G370" s="75">
        <v>222327</v>
      </c>
    </row>
    <row r="371" spans="1:7" x14ac:dyDescent="0.25">
      <c r="A371" s="71" t="s">
        <v>447</v>
      </c>
      <c r="B371" s="77" t="s">
        <v>417</v>
      </c>
      <c r="C371" s="72">
        <v>35388</v>
      </c>
      <c r="D371" s="73">
        <f t="shared" ca="1" si="10"/>
        <v>16</v>
      </c>
      <c r="E371" s="74">
        <f t="shared" ca="1" si="11"/>
        <v>31</v>
      </c>
      <c r="F371" s="75">
        <v>254402</v>
      </c>
      <c r="G371" s="75">
        <v>223242</v>
      </c>
    </row>
    <row r="372" spans="1:7" x14ac:dyDescent="0.25">
      <c r="A372" s="71" t="s">
        <v>448</v>
      </c>
      <c r="B372" s="77" t="s">
        <v>417</v>
      </c>
      <c r="C372" s="72">
        <v>37297</v>
      </c>
      <c r="D372" s="73">
        <f t="shared" ca="1" si="10"/>
        <v>11</v>
      </c>
      <c r="E372" s="74">
        <f t="shared" ca="1" si="11"/>
        <v>74</v>
      </c>
      <c r="F372" s="75">
        <v>197783</v>
      </c>
      <c r="G372" s="75">
        <v>254998</v>
      </c>
    </row>
    <row r="373" spans="1:7" x14ac:dyDescent="0.25">
      <c r="A373" s="71" t="s">
        <v>449</v>
      </c>
      <c r="B373" s="77" t="s">
        <v>417</v>
      </c>
      <c r="C373" s="72">
        <v>36885</v>
      </c>
      <c r="D373" s="73">
        <f t="shared" ca="1" si="10"/>
        <v>12</v>
      </c>
      <c r="E373" s="74">
        <f t="shared" ca="1" si="11"/>
        <v>87</v>
      </c>
      <c r="F373" s="75">
        <v>234969</v>
      </c>
      <c r="G373" s="75">
        <v>245405</v>
      </c>
    </row>
    <row r="374" spans="1:7" x14ac:dyDescent="0.25">
      <c r="A374" s="71" t="s">
        <v>450</v>
      </c>
      <c r="B374" s="77" t="s">
        <v>417</v>
      </c>
      <c r="C374" s="72">
        <v>34933</v>
      </c>
      <c r="D374" s="73">
        <f t="shared" ca="1" si="10"/>
        <v>18</v>
      </c>
      <c r="E374" s="74">
        <f t="shared" ca="1" si="11"/>
        <v>43</v>
      </c>
      <c r="F374" s="75">
        <v>92501</v>
      </c>
      <c r="G374" s="75">
        <v>81758</v>
      </c>
    </row>
    <row r="375" spans="1:7" x14ac:dyDescent="0.25">
      <c r="A375" s="71" t="s">
        <v>451</v>
      </c>
      <c r="B375" s="77" t="s">
        <v>417</v>
      </c>
      <c r="C375" s="72">
        <v>34287</v>
      </c>
      <c r="D375" s="73">
        <f t="shared" ca="1" si="10"/>
        <v>19</v>
      </c>
      <c r="E375" s="74">
        <f t="shared" ca="1" si="11"/>
        <v>84</v>
      </c>
      <c r="F375" s="75">
        <v>245864</v>
      </c>
      <c r="G375" s="75">
        <v>170248</v>
      </c>
    </row>
    <row r="376" spans="1:7" x14ac:dyDescent="0.25">
      <c r="A376" s="71" t="s">
        <v>452</v>
      </c>
      <c r="B376" s="77" t="s">
        <v>417</v>
      </c>
      <c r="C376" s="72">
        <v>36157</v>
      </c>
      <c r="D376" s="73">
        <f t="shared" ca="1" si="10"/>
        <v>14</v>
      </c>
      <c r="E376" s="74">
        <f t="shared" ca="1" si="11"/>
        <v>70</v>
      </c>
      <c r="F376" s="75">
        <v>221588</v>
      </c>
      <c r="G376" s="75">
        <v>234474</v>
      </c>
    </row>
    <row r="377" spans="1:7" x14ac:dyDescent="0.25">
      <c r="A377" s="71" t="s">
        <v>453</v>
      </c>
      <c r="B377" s="77" t="s">
        <v>417</v>
      </c>
      <c r="C377" s="72">
        <v>39367</v>
      </c>
      <c r="D377" s="73">
        <f t="shared" ca="1" si="10"/>
        <v>6</v>
      </c>
      <c r="E377" s="74">
        <f t="shared" ca="1" si="11"/>
        <v>77</v>
      </c>
      <c r="F377" s="75">
        <v>294510</v>
      </c>
      <c r="G377" s="75">
        <v>214893</v>
      </c>
    </row>
    <row r="378" spans="1:7" x14ac:dyDescent="0.25">
      <c r="A378" s="71" t="s">
        <v>454</v>
      </c>
      <c r="B378" s="77" t="s">
        <v>417</v>
      </c>
      <c r="C378" s="72">
        <v>35098</v>
      </c>
      <c r="D378" s="73">
        <f t="shared" ca="1" si="10"/>
        <v>17</v>
      </c>
      <c r="E378" s="74">
        <f t="shared" ca="1" si="11"/>
        <v>29</v>
      </c>
      <c r="F378" s="75">
        <v>27917</v>
      </c>
      <c r="G378" s="75">
        <v>253988</v>
      </c>
    </row>
    <row r="379" spans="1:7" x14ac:dyDescent="0.25">
      <c r="A379" s="71" t="s">
        <v>455</v>
      </c>
      <c r="B379" s="77" t="s">
        <v>417</v>
      </c>
      <c r="C379" s="72">
        <v>38277</v>
      </c>
      <c r="D379" s="73">
        <f t="shared" ca="1" si="10"/>
        <v>9</v>
      </c>
      <c r="E379" s="74">
        <f t="shared" ca="1" si="11"/>
        <v>24</v>
      </c>
      <c r="F379" s="75">
        <v>96489</v>
      </c>
      <c r="G379" s="75">
        <v>135843</v>
      </c>
    </row>
    <row r="380" spans="1:7" x14ac:dyDescent="0.25">
      <c r="A380" s="71" t="s">
        <v>456</v>
      </c>
      <c r="B380" s="77" t="s">
        <v>417</v>
      </c>
      <c r="C380" s="72">
        <v>37830</v>
      </c>
      <c r="D380" s="73">
        <f t="shared" ca="1" si="10"/>
        <v>10</v>
      </c>
      <c r="E380" s="74">
        <f t="shared" ca="1" si="11"/>
        <v>70</v>
      </c>
      <c r="F380" s="75">
        <v>267500</v>
      </c>
      <c r="G380" s="75">
        <v>63883</v>
      </c>
    </row>
    <row r="381" spans="1:7" x14ac:dyDescent="0.25">
      <c r="A381" s="71" t="s">
        <v>457</v>
      </c>
      <c r="B381" s="77" t="s">
        <v>417</v>
      </c>
      <c r="C381" s="72">
        <v>39754</v>
      </c>
      <c r="D381" s="73">
        <f t="shared" ca="1" si="10"/>
        <v>4</v>
      </c>
      <c r="E381" s="74">
        <f t="shared" ca="1" si="11"/>
        <v>29</v>
      </c>
      <c r="F381" s="75">
        <v>30293</v>
      </c>
      <c r="G381" s="75">
        <v>190942</v>
      </c>
    </row>
    <row r="382" spans="1:7" x14ac:dyDescent="0.25">
      <c r="A382" s="71" t="s">
        <v>458</v>
      </c>
      <c r="B382" s="77" t="s">
        <v>417</v>
      </c>
      <c r="C382" s="72">
        <v>36070</v>
      </c>
      <c r="D382" s="73">
        <f t="shared" ca="1" si="10"/>
        <v>15</v>
      </c>
      <c r="E382" s="74">
        <f t="shared" ca="1" si="11"/>
        <v>33</v>
      </c>
      <c r="F382" s="75">
        <v>273537</v>
      </c>
      <c r="G382" s="75">
        <v>100838</v>
      </c>
    </row>
    <row r="383" spans="1:7" x14ac:dyDescent="0.25">
      <c r="A383" s="71" t="s">
        <v>459</v>
      </c>
      <c r="B383" s="77" t="s">
        <v>417</v>
      </c>
      <c r="C383" s="72">
        <v>35536</v>
      </c>
      <c r="D383" s="73">
        <f t="shared" ca="1" si="10"/>
        <v>16</v>
      </c>
      <c r="E383" s="74">
        <f t="shared" ca="1" si="11"/>
        <v>74</v>
      </c>
      <c r="F383" s="75">
        <v>202782</v>
      </c>
      <c r="G383" s="75">
        <v>174545</v>
      </c>
    </row>
    <row r="384" spans="1:7" x14ac:dyDescent="0.25">
      <c r="A384" s="71" t="s">
        <v>460</v>
      </c>
      <c r="B384" s="77" t="s">
        <v>417</v>
      </c>
      <c r="C384" s="72">
        <v>39192</v>
      </c>
      <c r="D384" s="73">
        <f t="shared" ca="1" si="10"/>
        <v>6</v>
      </c>
      <c r="E384" s="74">
        <f t="shared" ca="1" si="11"/>
        <v>25</v>
      </c>
      <c r="F384" s="75">
        <v>87018</v>
      </c>
      <c r="G384" s="75">
        <v>33906</v>
      </c>
    </row>
    <row r="385" spans="1:7" x14ac:dyDescent="0.25">
      <c r="A385" s="71" t="s">
        <v>461</v>
      </c>
      <c r="B385" s="77" t="s">
        <v>417</v>
      </c>
      <c r="C385" s="72">
        <v>36332</v>
      </c>
      <c r="D385" s="73">
        <f t="shared" ca="1" si="10"/>
        <v>14</v>
      </c>
      <c r="E385" s="74">
        <f t="shared" ca="1" si="11"/>
        <v>49</v>
      </c>
      <c r="F385" s="75">
        <v>277672</v>
      </c>
      <c r="G385" s="75">
        <v>70955</v>
      </c>
    </row>
    <row r="386" spans="1:7" x14ac:dyDescent="0.25">
      <c r="A386" s="71" t="s">
        <v>462</v>
      </c>
      <c r="B386" s="77" t="s">
        <v>417</v>
      </c>
      <c r="C386" s="72">
        <v>35151</v>
      </c>
      <c r="D386" s="73">
        <f t="shared" ref="D386:D449" ca="1" si="12">DATEDIF(C386,TODAY(),"Y")</f>
        <v>17</v>
      </c>
      <c r="E386" s="74">
        <f t="shared" ref="E386:E449" ca="1" si="13">RANDBETWEEN(10,88)</f>
        <v>14</v>
      </c>
      <c r="F386" s="75">
        <v>73350</v>
      </c>
      <c r="G386" s="75">
        <v>252566</v>
      </c>
    </row>
    <row r="387" spans="1:7" x14ac:dyDescent="0.25">
      <c r="A387" s="71" t="s">
        <v>463</v>
      </c>
      <c r="B387" s="77" t="s">
        <v>417</v>
      </c>
      <c r="C387" s="72">
        <v>36989</v>
      </c>
      <c r="D387" s="73">
        <f t="shared" ca="1" si="12"/>
        <v>12</v>
      </c>
      <c r="E387" s="74">
        <f t="shared" ca="1" si="13"/>
        <v>19</v>
      </c>
      <c r="F387" s="75">
        <v>113608</v>
      </c>
      <c r="G387" s="75">
        <v>266418</v>
      </c>
    </row>
    <row r="388" spans="1:7" x14ac:dyDescent="0.25">
      <c r="A388" s="71" t="s">
        <v>464</v>
      </c>
      <c r="B388" s="77" t="s">
        <v>417</v>
      </c>
      <c r="C388" s="72">
        <v>37583</v>
      </c>
      <c r="D388" s="73">
        <f t="shared" ca="1" si="12"/>
        <v>10</v>
      </c>
      <c r="E388" s="74">
        <f t="shared" ca="1" si="13"/>
        <v>76</v>
      </c>
      <c r="F388" s="75">
        <v>69122</v>
      </c>
      <c r="G388" s="75">
        <v>94725</v>
      </c>
    </row>
    <row r="389" spans="1:7" x14ac:dyDescent="0.25">
      <c r="A389" s="71" t="s">
        <v>465</v>
      </c>
      <c r="B389" s="77" t="s">
        <v>417</v>
      </c>
      <c r="C389" s="72">
        <v>35820</v>
      </c>
      <c r="D389" s="73">
        <f t="shared" ca="1" si="12"/>
        <v>15</v>
      </c>
      <c r="E389" s="74">
        <f t="shared" ca="1" si="13"/>
        <v>49</v>
      </c>
      <c r="F389" s="75">
        <v>258647</v>
      </c>
      <c r="G389" s="75">
        <v>66249</v>
      </c>
    </row>
    <row r="390" spans="1:7" x14ac:dyDescent="0.25">
      <c r="A390" s="71" t="s">
        <v>466</v>
      </c>
      <c r="B390" s="77" t="s">
        <v>417</v>
      </c>
      <c r="C390" s="72">
        <v>37560</v>
      </c>
      <c r="D390" s="73">
        <f t="shared" ca="1" si="12"/>
        <v>11</v>
      </c>
      <c r="E390" s="74">
        <f t="shared" ca="1" si="13"/>
        <v>52</v>
      </c>
      <c r="F390" s="75">
        <v>252674</v>
      </c>
      <c r="G390" s="75">
        <v>171302</v>
      </c>
    </row>
    <row r="391" spans="1:7" x14ac:dyDescent="0.25">
      <c r="A391" s="71" t="s">
        <v>467</v>
      </c>
      <c r="B391" s="77" t="s">
        <v>417</v>
      </c>
      <c r="C391" s="72">
        <v>35009</v>
      </c>
      <c r="D391" s="73">
        <f t="shared" ca="1" si="12"/>
        <v>17</v>
      </c>
      <c r="E391" s="74">
        <f t="shared" ca="1" si="13"/>
        <v>26</v>
      </c>
      <c r="F391" s="75">
        <v>34324</v>
      </c>
      <c r="G391" s="75">
        <v>54913</v>
      </c>
    </row>
    <row r="392" spans="1:7" x14ac:dyDescent="0.25">
      <c r="A392" s="71" t="s">
        <v>468</v>
      </c>
      <c r="B392" s="77" t="s">
        <v>417</v>
      </c>
      <c r="C392" s="72">
        <v>35413</v>
      </c>
      <c r="D392" s="73">
        <f t="shared" ca="1" si="12"/>
        <v>16</v>
      </c>
      <c r="E392" s="74">
        <f t="shared" ca="1" si="13"/>
        <v>37</v>
      </c>
      <c r="F392" s="75">
        <v>152599</v>
      </c>
      <c r="G392" s="75">
        <v>242908</v>
      </c>
    </row>
    <row r="393" spans="1:7" x14ac:dyDescent="0.25">
      <c r="A393" s="71" t="s">
        <v>470</v>
      </c>
      <c r="B393" s="71" t="s">
        <v>469</v>
      </c>
      <c r="C393" s="72">
        <v>37203</v>
      </c>
      <c r="D393" s="73">
        <f t="shared" ca="1" si="12"/>
        <v>11</v>
      </c>
      <c r="E393" s="74">
        <f t="shared" ca="1" si="13"/>
        <v>50</v>
      </c>
      <c r="F393" s="75">
        <v>95036</v>
      </c>
      <c r="G393" s="75">
        <v>253225</v>
      </c>
    </row>
    <row r="394" spans="1:7" x14ac:dyDescent="0.25">
      <c r="A394" s="71" t="s">
        <v>471</v>
      </c>
      <c r="B394" s="77" t="s">
        <v>469</v>
      </c>
      <c r="C394" s="72">
        <v>35230</v>
      </c>
      <c r="D394" s="73">
        <f t="shared" ca="1" si="12"/>
        <v>17</v>
      </c>
      <c r="E394" s="74">
        <f t="shared" ca="1" si="13"/>
        <v>61</v>
      </c>
      <c r="F394" s="75">
        <v>223929</v>
      </c>
      <c r="G394" s="75">
        <v>114013</v>
      </c>
    </row>
    <row r="395" spans="1:7" x14ac:dyDescent="0.25">
      <c r="A395" s="71" t="s">
        <v>472</v>
      </c>
      <c r="B395" s="77" t="s">
        <v>469</v>
      </c>
      <c r="C395" s="72">
        <v>35326</v>
      </c>
      <c r="D395" s="73">
        <f t="shared" ca="1" si="12"/>
        <v>17</v>
      </c>
      <c r="E395" s="74">
        <f t="shared" ca="1" si="13"/>
        <v>11</v>
      </c>
      <c r="F395" s="75">
        <v>65365</v>
      </c>
      <c r="G395" s="75">
        <v>209469</v>
      </c>
    </row>
    <row r="396" spans="1:7" x14ac:dyDescent="0.25">
      <c r="A396" s="71" t="s">
        <v>473</v>
      </c>
      <c r="B396" s="77" t="s">
        <v>469</v>
      </c>
      <c r="C396" s="72">
        <v>35792</v>
      </c>
      <c r="D396" s="73">
        <f t="shared" ca="1" si="12"/>
        <v>15</v>
      </c>
      <c r="E396" s="74">
        <f t="shared" ca="1" si="13"/>
        <v>78</v>
      </c>
      <c r="F396" s="75">
        <v>247739</v>
      </c>
      <c r="G396" s="75">
        <v>106923</v>
      </c>
    </row>
    <row r="397" spans="1:7" x14ac:dyDescent="0.25">
      <c r="A397" s="71" t="s">
        <v>474</v>
      </c>
      <c r="B397" s="77" t="s">
        <v>469</v>
      </c>
      <c r="C397" s="72">
        <v>38767</v>
      </c>
      <c r="D397" s="73">
        <f t="shared" ca="1" si="12"/>
        <v>7</v>
      </c>
      <c r="E397" s="74">
        <f t="shared" ca="1" si="13"/>
        <v>48</v>
      </c>
      <c r="F397" s="75">
        <v>104909</v>
      </c>
      <c r="G397" s="75">
        <v>278505</v>
      </c>
    </row>
    <row r="398" spans="1:7" x14ac:dyDescent="0.25">
      <c r="A398" s="71" t="s">
        <v>475</v>
      </c>
      <c r="B398" s="77" t="s">
        <v>469</v>
      </c>
      <c r="C398" s="72">
        <v>38244</v>
      </c>
      <c r="D398" s="73">
        <f t="shared" ca="1" si="12"/>
        <v>9</v>
      </c>
      <c r="E398" s="74">
        <f t="shared" ca="1" si="13"/>
        <v>60</v>
      </c>
      <c r="F398" s="75">
        <v>74320</v>
      </c>
      <c r="G398" s="75">
        <v>183909</v>
      </c>
    </row>
    <row r="399" spans="1:7" x14ac:dyDescent="0.25">
      <c r="A399" s="71" t="s">
        <v>476</v>
      </c>
      <c r="B399" s="77" t="s">
        <v>469</v>
      </c>
      <c r="C399" s="72">
        <v>37378</v>
      </c>
      <c r="D399" s="73">
        <f t="shared" ca="1" si="12"/>
        <v>11</v>
      </c>
      <c r="E399" s="74">
        <f t="shared" ca="1" si="13"/>
        <v>53</v>
      </c>
      <c r="F399" s="75">
        <v>174716</v>
      </c>
      <c r="G399" s="75">
        <v>220948</v>
      </c>
    </row>
    <row r="400" spans="1:7" x14ac:dyDescent="0.25">
      <c r="A400" s="71" t="s">
        <v>477</v>
      </c>
      <c r="B400" s="77" t="s">
        <v>469</v>
      </c>
      <c r="C400" s="72">
        <v>35547</v>
      </c>
      <c r="D400" s="73">
        <f t="shared" ca="1" si="12"/>
        <v>16</v>
      </c>
      <c r="E400" s="74">
        <f t="shared" ca="1" si="13"/>
        <v>32</v>
      </c>
      <c r="F400" s="75">
        <v>124057</v>
      </c>
      <c r="G400" s="75">
        <v>75131</v>
      </c>
    </row>
    <row r="401" spans="1:7" x14ac:dyDescent="0.25">
      <c r="A401" s="71" t="s">
        <v>478</v>
      </c>
      <c r="B401" s="77" t="s">
        <v>469</v>
      </c>
      <c r="C401" s="72">
        <v>34243</v>
      </c>
      <c r="D401" s="73">
        <f t="shared" ca="1" si="12"/>
        <v>20</v>
      </c>
      <c r="E401" s="74">
        <f t="shared" ca="1" si="13"/>
        <v>47</v>
      </c>
      <c r="F401" s="75">
        <v>26301</v>
      </c>
      <c r="G401" s="75">
        <v>214265</v>
      </c>
    </row>
    <row r="402" spans="1:7" x14ac:dyDescent="0.25">
      <c r="A402" s="71" t="s">
        <v>479</v>
      </c>
      <c r="B402" s="77" t="s">
        <v>469</v>
      </c>
      <c r="C402" s="72">
        <v>37616</v>
      </c>
      <c r="D402" s="73">
        <f t="shared" ca="1" si="12"/>
        <v>10</v>
      </c>
      <c r="E402" s="74">
        <f t="shared" ca="1" si="13"/>
        <v>61</v>
      </c>
      <c r="F402" s="75">
        <v>100816</v>
      </c>
      <c r="G402" s="75">
        <v>57509</v>
      </c>
    </row>
    <row r="403" spans="1:7" x14ac:dyDescent="0.25">
      <c r="A403" s="71" t="s">
        <v>480</v>
      </c>
      <c r="B403" s="77" t="s">
        <v>469</v>
      </c>
      <c r="C403" s="72">
        <v>39527</v>
      </c>
      <c r="D403" s="73">
        <f t="shared" ca="1" si="12"/>
        <v>5</v>
      </c>
      <c r="E403" s="74">
        <f t="shared" ca="1" si="13"/>
        <v>10</v>
      </c>
      <c r="F403" s="75">
        <v>87046</v>
      </c>
      <c r="G403" s="75">
        <v>233699</v>
      </c>
    </row>
    <row r="404" spans="1:7" x14ac:dyDescent="0.25">
      <c r="A404" s="71" t="s">
        <v>481</v>
      </c>
      <c r="B404" s="77" t="s">
        <v>469</v>
      </c>
      <c r="C404" s="72">
        <v>38668</v>
      </c>
      <c r="D404" s="73">
        <f t="shared" ca="1" si="12"/>
        <v>7</v>
      </c>
      <c r="E404" s="74">
        <f t="shared" ca="1" si="13"/>
        <v>64</v>
      </c>
      <c r="F404" s="75">
        <v>96811</v>
      </c>
      <c r="G404" s="75">
        <v>105954</v>
      </c>
    </row>
    <row r="405" spans="1:7" x14ac:dyDescent="0.25">
      <c r="A405" s="71" t="s">
        <v>482</v>
      </c>
      <c r="B405" s="77" t="s">
        <v>469</v>
      </c>
      <c r="C405" s="72">
        <v>34952</v>
      </c>
      <c r="D405" s="73">
        <f t="shared" ca="1" si="12"/>
        <v>18</v>
      </c>
      <c r="E405" s="74">
        <f t="shared" ca="1" si="13"/>
        <v>82</v>
      </c>
      <c r="F405" s="75">
        <v>43338</v>
      </c>
      <c r="G405" s="75">
        <v>298287</v>
      </c>
    </row>
    <row r="406" spans="1:7" x14ac:dyDescent="0.25">
      <c r="A406" s="71" t="s">
        <v>483</v>
      </c>
      <c r="B406" s="77" t="s">
        <v>469</v>
      </c>
      <c r="C406" s="72">
        <v>36342</v>
      </c>
      <c r="D406" s="73">
        <f t="shared" ca="1" si="12"/>
        <v>14</v>
      </c>
      <c r="E406" s="74">
        <f t="shared" ca="1" si="13"/>
        <v>44</v>
      </c>
      <c r="F406" s="75">
        <v>287442</v>
      </c>
      <c r="G406" s="75">
        <v>43701</v>
      </c>
    </row>
    <row r="407" spans="1:7" x14ac:dyDescent="0.25">
      <c r="A407" s="71" t="s">
        <v>484</v>
      </c>
      <c r="B407" s="77" t="s">
        <v>469</v>
      </c>
      <c r="C407" s="72">
        <v>38685</v>
      </c>
      <c r="D407" s="73">
        <f t="shared" ca="1" si="12"/>
        <v>7</v>
      </c>
      <c r="E407" s="74">
        <f t="shared" ca="1" si="13"/>
        <v>62</v>
      </c>
      <c r="F407" s="75">
        <v>278501</v>
      </c>
      <c r="G407" s="75">
        <v>32190</v>
      </c>
    </row>
    <row r="408" spans="1:7" x14ac:dyDescent="0.25">
      <c r="A408" s="71" t="s">
        <v>485</v>
      </c>
      <c r="B408" s="77" t="s">
        <v>469</v>
      </c>
      <c r="C408" s="72">
        <v>36279</v>
      </c>
      <c r="D408" s="73">
        <f t="shared" ca="1" si="12"/>
        <v>14</v>
      </c>
      <c r="E408" s="74">
        <f t="shared" ca="1" si="13"/>
        <v>78</v>
      </c>
      <c r="F408" s="75">
        <v>233970</v>
      </c>
      <c r="G408" s="75">
        <v>142737</v>
      </c>
    </row>
    <row r="409" spans="1:7" x14ac:dyDescent="0.25">
      <c r="A409" s="71" t="s">
        <v>486</v>
      </c>
      <c r="B409" s="77" t="s">
        <v>469</v>
      </c>
      <c r="C409" s="72">
        <v>38557</v>
      </c>
      <c r="D409" s="73">
        <f t="shared" ca="1" si="12"/>
        <v>8</v>
      </c>
      <c r="E409" s="74">
        <f t="shared" ca="1" si="13"/>
        <v>64</v>
      </c>
      <c r="F409" s="75">
        <v>73674</v>
      </c>
      <c r="G409" s="75">
        <v>129054</v>
      </c>
    </row>
    <row r="410" spans="1:7" x14ac:dyDescent="0.25">
      <c r="A410" s="71" t="s">
        <v>487</v>
      </c>
      <c r="B410" s="77" t="s">
        <v>469</v>
      </c>
      <c r="C410" s="72">
        <v>38630</v>
      </c>
      <c r="D410" s="73">
        <f t="shared" ca="1" si="12"/>
        <v>8</v>
      </c>
      <c r="E410" s="74">
        <f t="shared" ca="1" si="13"/>
        <v>31</v>
      </c>
      <c r="F410" s="75">
        <v>292560</v>
      </c>
      <c r="G410" s="75">
        <v>82881</v>
      </c>
    </row>
    <row r="411" spans="1:7" x14ac:dyDescent="0.25">
      <c r="A411" s="71" t="s">
        <v>488</v>
      </c>
      <c r="B411" s="77" t="s">
        <v>469</v>
      </c>
      <c r="C411" s="72">
        <v>39153</v>
      </c>
      <c r="D411" s="73">
        <f t="shared" ca="1" si="12"/>
        <v>6</v>
      </c>
      <c r="E411" s="74">
        <f t="shared" ca="1" si="13"/>
        <v>66</v>
      </c>
      <c r="F411" s="75">
        <v>255504</v>
      </c>
      <c r="G411" s="75">
        <v>55330</v>
      </c>
    </row>
    <row r="412" spans="1:7" x14ac:dyDescent="0.25">
      <c r="A412" s="71" t="s">
        <v>489</v>
      </c>
      <c r="B412" s="77" t="s">
        <v>469</v>
      </c>
      <c r="C412" s="72">
        <v>37024</v>
      </c>
      <c r="D412" s="73">
        <f t="shared" ca="1" si="12"/>
        <v>12</v>
      </c>
      <c r="E412" s="74">
        <f t="shared" ca="1" si="13"/>
        <v>36</v>
      </c>
      <c r="F412" s="75">
        <v>67957</v>
      </c>
      <c r="G412" s="75">
        <v>145776</v>
      </c>
    </row>
    <row r="413" spans="1:7" x14ac:dyDescent="0.25">
      <c r="A413" s="71" t="s">
        <v>490</v>
      </c>
      <c r="B413" s="77" t="s">
        <v>469</v>
      </c>
      <c r="C413" s="72">
        <v>37422</v>
      </c>
      <c r="D413" s="73">
        <f t="shared" ca="1" si="12"/>
        <v>11</v>
      </c>
      <c r="E413" s="74">
        <f t="shared" ca="1" si="13"/>
        <v>65</v>
      </c>
      <c r="F413" s="75">
        <v>121914</v>
      </c>
      <c r="G413" s="75">
        <v>290346</v>
      </c>
    </row>
    <row r="414" spans="1:7" x14ac:dyDescent="0.25">
      <c r="A414" s="71" t="s">
        <v>492</v>
      </c>
      <c r="B414" s="71" t="s">
        <v>491</v>
      </c>
      <c r="C414" s="72">
        <v>37358</v>
      </c>
      <c r="D414" s="73">
        <f t="shared" ca="1" si="12"/>
        <v>11</v>
      </c>
      <c r="E414" s="74">
        <f t="shared" ca="1" si="13"/>
        <v>72</v>
      </c>
      <c r="F414" s="75">
        <v>222059</v>
      </c>
      <c r="G414" s="75">
        <v>241776</v>
      </c>
    </row>
    <row r="415" spans="1:7" x14ac:dyDescent="0.25">
      <c r="A415" s="71" t="s">
        <v>493</v>
      </c>
      <c r="B415" s="77" t="s">
        <v>491</v>
      </c>
      <c r="C415" s="72">
        <v>36393</v>
      </c>
      <c r="D415" s="73">
        <f t="shared" ca="1" si="12"/>
        <v>14</v>
      </c>
      <c r="E415" s="74">
        <f t="shared" ca="1" si="13"/>
        <v>73</v>
      </c>
      <c r="F415" s="75">
        <v>196927</v>
      </c>
      <c r="G415" s="75">
        <v>86622</v>
      </c>
    </row>
    <row r="416" spans="1:7" x14ac:dyDescent="0.25">
      <c r="A416" s="71" t="s">
        <v>494</v>
      </c>
      <c r="B416" s="77" t="s">
        <v>491</v>
      </c>
      <c r="C416" s="72">
        <v>35630</v>
      </c>
      <c r="D416" s="73">
        <f t="shared" ca="1" si="12"/>
        <v>16</v>
      </c>
      <c r="E416" s="74">
        <f t="shared" ca="1" si="13"/>
        <v>27</v>
      </c>
      <c r="F416" s="75">
        <v>267501</v>
      </c>
      <c r="G416" s="75">
        <v>204837</v>
      </c>
    </row>
    <row r="417" spans="1:7" x14ac:dyDescent="0.25">
      <c r="A417" s="71" t="s">
        <v>495</v>
      </c>
      <c r="B417" s="77" t="s">
        <v>491</v>
      </c>
      <c r="C417" s="72">
        <v>37420</v>
      </c>
      <c r="D417" s="73">
        <f t="shared" ca="1" si="12"/>
        <v>11</v>
      </c>
      <c r="E417" s="74">
        <f t="shared" ca="1" si="13"/>
        <v>21</v>
      </c>
      <c r="F417" s="75">
        <v>163484</v>
      </c>
      <c r="G417" s="75">
        <v>51022</v>
      </c>
    </row>
    <row r="418" spans="1:7" x14ac:dyDescent="0.25">
      <c r="A418" s="71" t="s">
        <v>497</v>
      </c>
      <c r="B418" s="71" t="s">
        <v>496</v>
      </c>
      <c r="C418" s="72">
        <v>34321</v>
      </c>
      <c r="D418" s="73">
        <f t="shared" ca="1" si="12"/>
        <v>19</v>
      </c>
      <c r="E418" s="74">
        <f t="shared" ca="1" si="13"/>
        <v>71</v>
      </c>
      <c r="F418" s="75">
        <v>266772</v>
      </c>
      <c r="G418" s="75">
        <v>63526</v>
      </c>
    </row>
    <row r="419" spans="1:7" x14ac:dyDescent="0.25">
      <c r="A419" s="71" t="s">
        <v>498</v>
      </c>
      <c r="B419" s="77" t="s">
        <v>496</v>
      </c>
      <c r="C419" s="72">
        <v>34876</v>
      </c>
      <c r="D419" s="73">
        <f t="shared" ca="1" si="12"/>
        <v>18</v>
      </c>
      <c r="E419" s="74">
        <f t="shared" ca="1" si="13"/>
        <v>12</v>
      </c>
      <c r="F419" s="75">
        <v>268218</v>
      </c>
      <c r="G419" s="75">
        <v>185833</v>
      </c>
    </row>
    <row r="420" spans="1:7" x14ac:dyDescent="0.25">
      <c r="A420" s="71" t="s">
        <v>499</v>
      </c>
      <c r="B420" s="77" t="s">
        <v>496</v>
      </c>
      <c r="C420" s="72">
        <v>37997</v>
      </c>
      <c r="D420" s="73">
        <f t="shared" ca="1" si="12"/>
        <v>9</v>
      </c>
      <c r="E420" s="74">
        <f t="shared" ca="1" si="13"/>
        <v>70</v>
      </c>
      <c r="F420" s="75">
        <v>142172</v>
      </c>
      <c r="G420" s="75">
        <v>149200</v>
      </c>
    </row>
    <row r="421" spans="1:7" x14ac:dyDescent="0.25">
      <c r="A421" s="71" t="s">
        <v>500</v>
      </c>
      <c r="B421" s="77" t="s">
        <v>496</v>
      </c>
      <c r="C421" s="72">
        <v>35319</v>
      </c>
      <c r="D421" s="73">
        <f t="shared" ca="1" si="12"/>
        <v>17</v>
      </c>
      <c r="E421" s="74">
        <f t="shared" ca="1" si="13"/>
        <v>14</v>
      </c>
      <c r="F421" s="75">
        <v>127789</v>
      </c>
      <c r="G421" s="75">
        <v>207217</v>
      </c>
    </row>
    <row r="422" spans="1:7" x14ac:dyDescent="0.25">
      <c r="A422" s="71" t="s">
        <v>501</v>
      </c>
      <c r="B422" s="77" t="s">
        <v>496</v>
      </c>
      <c r="C422" s="72">
        <v>36748</v>
      </c>
      <c r="D422" s="73">
        <f t="shared" ca="1" si="12"/>
        <v>13</v>
      </c>
      <c r="E422" s="74">
        <f t="shared" ca="1" si="13"/>
        <v>34</v>
      </c>
      <c r="F422" s="75">
        <v>265764</v>
      </c>
      <c r="G422" s="75">
        <v>177001</v>
      </c>
    </row>
    <row r="423" spans="1:7" x14ac:dyDescent="0.25">
      <c r="A423" s="71" t="s">
        <v>502</v>
      </c>
      <c r="B423" s="77" t="s">
        <v>496</v>
      </c>
      <c r="C423" s="72">
        <v>37364</v>
      </c>
      <c r="D423" s="73">
        <f t="shared" ca="1" si="12"/>
        <v>11</v>
      </c>
      <c r="E423" s="74">
        <f t="shared" ca="1" si="13"/>
        <v>68</v>
      </c>
      <c r="F423" s="75">
        <v>52000</v>
      </c>
      <c r="G423" s="75">
        <v>270374</v>
      </c>
    </row>
    <row r="424" spans="1:7" x14ac:dyDescent="0.25">
      <c r="A424" s="71" t="s">
        <v>503</v>
      </c>
      <c r="B424" s="77" t="s">
        <v>496</v>
      </c>
      <c r="C424" s="72">
        <v>39346</v>
      </c>
      <c r="D424" s="73">
        <f t="shared" ca="1" si="12"/>
        <v>6</v>
      </c>
      <c r="E424" s="74">
        <f t="shared" ca="1" si="13"/>
        <v>78</v>
      </c>
      <c r="F424" s="75">
        <v>43874</v>
      </c>
      <c r="G424" s="75">
        <v>47492</v>
      </c>
    </row>
    <row r="425" spans="1:7" x14ac:dyDescent="0.25">
      <c r="A425" s="71" t="s">
        <v>504</v>
      </c>
      <c r="B425" s="77" t="s">
        <v>496</v>
      </c>
      <c r="C425" s="72">
        <v>39788</v>
      </c>
      <c r="D425" s="73">
        <f t="shared" ca="1" si="12"/>
        <v>4</v>
      </c>
      <c r="E425" s="74">
        <f t="shared" ca="1" si="13"/>
        <v>77</v>
      </c>
      <c r="F425" s="75">
        <v>145560</v>
      </c>
      <c r="G425" s="75">
        <v>182251</v>
      </c>
    </row>
    <row r="426" spans="1:7" x14ac:dyDescent="0.25">
      <c r="A426" s="71" t="s">
        <v>505</v>
      </c>
      <c r="B426" s="77" t="s">
        <v>496</v>
      </c>
      <c r="C426" s="72">
        <v>36960</v>
      </c>
      <c r="D426" s="73">
        <f t="shared" ca="1" si="12"/>
        <v>12</v>
      </c>
      <c r="E426" s="74">
        <f t="shared" ca="1" si="13"/>
        <v>60</v>
      </c>
      <c r="F426" s="75">
        <v>192682</v>
      </c>
      <c r="G426" s="75">
        <v>154335</v>
      </c>
    </row>
    <row r="427" spans="1:7" x14ac:dyDescent="0.25">
      <c r="A427" s="71" t="s">
        <v>506</v>
      </c>
      <c r="B427" s="77" t="s">
        <v>496</v>
      </c>
      <c r="C427" s="72">
        <v>36961</v>
      </c>
      <c r="D427" s="73">
        <f t="shared" ca="1" si="12"/>
        <v>12</v>
      </c>
      <c r="E427" s="74">
        <f t="shared" ca="1" si="13"/>
        <v>88</v>
      </c>
      <c r="F427" s="75">
        <v>208444</v>
      </c>
      <c r="G427" s="75">
        <v>282413</v>
      </c>
    </row>
    <row r="428" spans="1:7" x14ac:dyDescent="0.25">
      <c r="A428" s="71" t="s">
        <v>507</v>
      </c>
      <c r="B428" s="77" t="s">
        <v>496</v>
      </c>
      <c r="C428" s="72">
        <v>35976</v>
      </c>
      <c r="D428" s="73">
        <f t="shared" ca="1" si="12"/>
        <v>15</v>
      </c>
      <c r="E428" s="74">
        <f t="shared" ca="1" si="13"/>
        <v>88</v>
      </c>
      <c r="F428" s="75">
        <v>161731</v>
      </c>
      <c r="G428" s="75">
        <v>65159</v>
      </c>
    </row>
    <row r="429" spans="1:7" x14ac:dyDescent="0.25">
      <c r="A429" s="71" t="s">
        <v>508</v>
      </c>
      <c r="B429" s="77" t="s">
        <v>496</v>
      </c>
      <c r="C429" s="72">
        <v>35190</v>
      </c>
      <c r="D429" s="73">
        <f t="shared" ca="1" si="12"/>
        <v>17</v>
      </c>
      <c r="E429" s="74">
        <f t="shared" ca="1" si="13"/>
        <v>18</v>
      </c>
      <c r="F429" s="75">
        <v>272008</v>
      </c>
      <c r="G429" s="75">
        <v>170102</v>
      </c>
    </row>
    <row r="430" spans="1:7" x14ac:dyDescent="0.25">
      <c r="A430" s="71" t="s">
        <v>509</v>
      </c>
      <c r="B430" s="77" t="s">
        <v>496</v>
      </c>
      <c r="C430" s="72">
        <v>38842</v>
      </c>
      <c r="D430" s="73">
        <f t="shared" ca="1" si="12"/>
        <v>7</v>
      </c>
      <c r="E430" s="74">
        <f t="shared" ca="1" si="13"/>
        <v>46</v>
      </c>
      <c r="F430" s="75">
        <v>219506</v>
      </c>
      <c r="G430" s="75">
        <v>200263</v>
      </c>
    </row>
    <row r="431" spans="1:7" x14ac:dyDescent="0.25">
      <c r="A431" s="71" t="s">
        <v>510</v>
      </c>
      <c r="B431" s="77" t="s">
        <v>496</v>
      </c>
      <c r="C431" s="72">
        <v>34354</v>
      </c>
      <c r="D431" s="73">
        <f t="shared" ca="1" si="12"/>
        <v>19</v>
      </c>
      <c r="E431" s="74">
        <f t="shared" ca="1" si="13"/>
        <v>88</v>
      </c>
      <c r="F431" s="75">
        <v>135035</v>
      </c>
      <c r="G431" s="75">
        <v>273882</v>
      </c>
    </row>
    <row r="432" spans="1:7" x14ac:dyDescent="0.25">
      <c r="A432" s="71" t="s">
        <v>511</v>
      </c>
      <c r="B432" s="77" t="s">
        <v>496</v>
      </c>
      <c r="C432" s="72">
        <v>36776</v>
      </c>
      <c r="D432" s="73">
        <f t="shared" ca="1" si="12"/>
        <v>13</v>
      </c>
      <c r="E432" s="74">
        <f t="shared" ca="1" si="13"/>
        <v>34</v>
      </c>
      <c r="F432" s="75">
        <v>104066</v>
      </c>
      <c r="G432" s="75">
        <v>265668</v>
      </c>
    </row>
    <row r="433" spans="1:7" x14ac:dyDescent="0.25">
      <c r="A433" s="71" t="s">
        <v>512</v>
      </c>
      <c r="B433" s="77" t="s">
        <v>496</v>
      </c>
      <c r="C433" s="72">
        <v>38637</v>
      </c>
      <c r="D433" s="73">
        <f t="shared" ca="1" si="12"/>
        <v>8</v>
      </c>
      <c r="E433" s="74">
        <f t="shared" ca="1" si="13"/>
        <v>52</v>
      </c>
      <c r="F433" s="75">
        <v>278647</v>
      </c>
      <c r="G433" s="75">
        <v>140306</v>
      </c>
    </row>
    <row r="434" spans="1:7" x14ac:dyDescent="0.25">
      <c r="A434" s="71" t="s">
        <v>513</v>
      </c>
      <c r="B434" s="77" t="s">
        <v>496</v>
      </c>
      <c r="C434" s="72">
        <v>35631</v>
      </c>
      <c r="D434" s="73">
        <f t="shared" ca="1" si="12"/>
        <v>16</v>
      </c>
      <c r="E434" s="74">
        <f t="shared" ca="1" si="13"/>
        <v>84</v>
      </c>
      <c r="F434" s="75">
        <v>28852</v>
      </c>
      <c r="G434" s="75">
        <v>117135</v>
      </c>
    </row>
    <row r="435" spans="1:7" x14ac:dyDescent="0.25">
      <c r="A435" s="71" t="s">
        <v>514</v>
      </c>
      <c r="B435" s="77" t="s">
        <v>496</v>
      </c>
      <c r="C435" s="72">
        <v>34291</v>
      </c>
      <c r="D435" s="73">
        <f t="shared" ca="1" si="12"/>
        <v>19</v>
      </c>
      <c r="E435" s="74">
        <f t="shared" ca="1" si="13"/>
        <v>62</v>
      </c>
      <c r="F435" s="75">
        <v>167364</v>
      </c>
      <c r="G435" s="75">
        <v>289606</v>
      </c>
    </row>
    <row r="436" spans="1:7" x14ac:dyDescent="0.25">
      <c r="A436" s="71" t="s">
        <v>515</v>
      </c>
      <c r="B436" s="77" t="s">
        <v>496</v>
      </c>
      <c r="C436" s="72">
        <v>34451</v>
      </c>
      <c r="D436" s="73">
        <f t="shared" ca="1" si="12"/>
        <v>19</v>
      </c>
      <c r="E436" s="74">
        <f t="shared" ca="1" si="13"/>
        <v>85</v>
      </c>
      <c r="F436" s="75">
        <v>214203</v>
      </c>
      <c r="G436" s="75">
        <v>231648</v>
      </c>
    </row>
    <row r="437" spans="1:7" x14ac:dyDescent="0.25">
      <c r="A437" s="71" t="s">
        <v>516</v>
      </c>
      <c r="B437" s="77" t="s">
        <v>496</v>
      </c>
      <c r="C437" s="72">
        <v>36025</v>
      </c>
      <c r="D437" s="73">
        <f t="shared" ca="1" si="12"/>
        <v>15</v>
      </c>
      <c r="E437" s="74">
        <f t="shared" ca="1" si="13"/>
        <v>48</v>
      </c>
      <c r="F437" s="75">
        <v>273920</v>
      </c>
      <c r="G437" s="75">
        <v>124924</v>
      </c>
    </row>
    <row r="438" spans="1:7" x14ac:dyDescent="0.25">
      <c r="A438" s="71" t="s">
        <v>517</v>
      </c>
      <c r="B438" s="77" t="s">
        <v>496</v>
      </c>
      <c r="C438" s="72">
        <v>39937</v>
      </c>
      <c r="D438" s="73">
        <f t="shared" ca="1" si="12"/>
        <v>4</v>
      </c>
      <c r="E438" s="74">
        <f t="shared" ca="1" si="13"/>
        <v>22</v>
      </c>
      <c r="F438" s="75">
        <v>230429</v>
      </c>
      <c r="G438" s="75">
        <v>194285</v>
      </c>
    </row>
    <row r="439" spans="1:7" x14ac:dyDescent="0.25">
      <c r="A439" s="71" t="s">
        <v>518</v>
      </c>
      <c r="B439" s="77" t="s">
        <v>496</v>
      </c>
      <c r="C439" s="72">
        <v>34249</v>
      </c>
      <c r="D439" s="73">
        <f t="shared" ca="1" si="12"/>
        <v>20</v>
      </c>
      <c r="E439" s="74">
        <f t="shared" ca="1" si="13"/>
        <v>13</v>
      </c>
      <c r="F439" s="75">
        <v>186896</v>
      </c>
      <c r="G439" s="75">
        <v>59812</v>
      </c>
    </row>
    <row r="440" spans="1:7" x14ac:dyDescent="0.25">
      <c r="A440" s="71" t="s">
        <v>519</v>
      </c>
      <c r="B440" s="77" t="s">
        <v>496</v>
      </c>
      <c r="C440" s="72">
        <v>39080</v>
      </c>
      <c r="D440" s="73">
        <f t="shared" ca="1" si="12"/>
        <v>6</v>
      </c>
      <c r="E440" s="74">
        <f t="shared" ca="1" si="13"/>
        <v>62</v>
      </c>
      <c r="F440" s="75">
        <v>281088</v>
      </c>
      <c r="G440" s="75">
        <v>137119</v>
      </c>
    </row>
    <row r="441" spans="1:7" x14ac:dyDescent="0.25">
      <c r="A441" s="71" t="s">
        <v>520</v>
      </c>
      <c r="B441" s="77" t="s">
        <v>496</v>
      </c>
      <c r="C441" s="72">
        <v>39999</v>
      </c>
      <c r="D441" s="73">
        <f t="shared" ca="1" si="12"/>
        <v>4</v>
      </c>
      <c r="E441" s="74">
        <f t="shared" ca="1" si="13"/>
        <v>39</v>
      </c>
      <c r="F441" s="75">
        <v>106391</v>
      </c>
      <c r="G441" s="75">
        <v>189779</v>
      </c>
    </row>
    <row r="442" spans="1:7" x14ac:dyDescent="0.25">
      <c r="A442" s="71" t="s">
        <v>521</v>
      </c>
      <c r="B442" s="77" t="s">
        <v>496</v>
      </c>
      <c r="C442" s="72">
        <v>36016</v>
      </c>
      <c r="D442" s="73">
        <f t="shared" ca="1" si="12"/>
        <v>15</v>
      </c>
      <c r="E442" s="74">
        <f t="shared" ca="1" si="13"/>
        <v>79</v>
      </c>
      <c r="F442" s="75">
        <v>179265</v>
      </c>
      <c r="G442" s="75">
        <v>147992</v>
      </c>
    </row>
    <row r="443" spans="1:7" x14ac:dyDescent="0.25">
      <c r="A443" s="71" t="s">
        <v>522</v>
      </c>
      <c r="B443" s="77" t="s">
        <v>496</v>
      </c>
      <c r="C443" s="72">
        <v>38350</v>
      </c>
      <c r="D443" s="73">
        <f t="shared" ca="1" si="12"/>
        <v>8</v>
      </c>
      <c r="E443" s="74">
        <f t="shared" ca="1" si="13"/>
        <v>81</v>
      </c>
      <c r="F443" s="75">
        <v>257901</v>
      </c>
      <c r="G443" s="75">
        <v>289220</v>
      </c>
    </row>
    <row r="444" spans="1:7" x14ac:dyDescent="0.25">
      <c r="A444" s="71" t="s">
        <v>523</v>
      </c>
      <c r="B444" s="77" t="s">
        <v>496</v>
      </c>
      <c r="C444" s="72">
        <v>38468</v>
      </c>
      <c r="D444" s="73">
        <f t="shared" ca="1" si="12"/>
        <v>8</v>
      </c>
      <c r="E444" s="74">
        <f t="shared" ca="1" si="13"/>
        <v>56</v>
      </c>
      <c r="F444" s="75">
        <v>225320</v>
      </c>
      <c r="G444" s="75">
        <v>173238</v>
      </c>
    </row>
    <row r="445" spans="1:7" x14ac:dyDescent="0.25">
      <c r="A445" s="71" t="s">
        <v>524</v>
      </c>
      <c r="B445" s="77" t="s">
        <v>496</v>
      </c>
      <c r="C445" s="72">
        <v>38270</v>
      </c>
      <c r="D445" s="73">
        <f t="shared" ca="1" si="12"/>
        <v>9</v>
      </c>
      <c r="E445" s="74">
        <f t="shared" ca="1" si="13"/>
        <v>19</v>
      </c>
      <c r="F445" s="75">
        <v>156426</v>
      </c>
      <c r="G445" s="75">
        <v>192389</v>
      </c>
    </row>
    <row r="446" spans="1:7" x14ac:dyDescent="0.25">
      <c r="A446" s="71" t="s">
        <v>525</v>
      </c>
      <c r="B446" s="77" t="s">
        <v>496</v>
      </c>
      <c r="C446" s="72">
        <v>34980</v>
      </c>
      <c r="D446" s="73">
        <f t="shared" ca="1" si="12"/>
        <v>18</v>
      </c>
      <c r="E446" s="74">
        <f t="shared" ca="1" si="13"/>
        <v>15</v>
      </c>
      <c r="F446" s="75">
        <v>265384</v>
      </c>
      <c r="G446" s="75">
        <v>34638</v>
      </c>
    </row>
    <row r="447" spans="1:7" x14ac:dyDescent="0.25">
      <c r="A447" s="71" t="s">
        <v>526</v>
      </c>
      <c r="B447" s="77" t="s">
        <v>496</v>
      </c>
      <c r="C447" s="72">
        <v>38017</v>
      </c>
      <c r="D447" s="73">
        <f t="shared" ca="1" si="12"/>
        <v>9</v>
      </c>
      <c r="E447" s="74">
        <f t="shared" ca="1" si="13"/>
        <v>14</v>
      </c>
      <c r="F447" s="75">
        <v>290675</v>
      </c>
      <c r="G447" s="75">
        <v>31515</v>
      </c>
    </row>
    <row r="448" spans="1:7" x14ac:dyDescent="0.25">
      <c r="A448" s="71" t="s">
        <v>527</v>
      </c>
      <c r="B448" s="77" t="s">
        <v>496</v>
      </c>
      <c r="C448" s="72">
        <v>37785</v>
      </c>
      <c r="D448" s="73">
        <f t="shared" ca="1" si="12"/>
        <v>10</v>
      </c>
      <c r="E448" s="74">
        <f t="shared" ca="1" si="13"/>
        <v>46</v>
      </c>
      <c r="F448" s="75">
        <v>203677</v>
      </c>
      <c r="G448" s="75">
        <v>269601</v>
      </c>
    </row>
    <row r="449" spans="1:7" x14ac:dyDescent="0.25">
      <c r="A449" s="71" t="s">
        <v>528</v>
      </c>
      <c r="B449" s="77" t="s">
        <v>496</v>
      </c>
      <c r="C449" s="72">
        <v>36968</v>
      </c>
      <c r="D449" s="73">
        <f t="shared" ca="1" si="12"/>
        <v>12</v>
      </c>
      <c r="E449" s="74">
        <f t="shared" ca="1" si="13"/>
        <v>49</v>
      </c>
      <c r="F449" s="75">
        <v>262024</v>
      </c>
      <c r="G449" s="75">
        <v>284402</v>
      </c>
    </row>
    <row r="450" spans="1:7" x14ac:dyDescent="0.25">
      <c r="A450" s="71" t="s">
        <v>529</v>
      </c>
      <c r="B450" s="77" t="s">
        <v>496</v>
      </c>
      <c r="C450" s="72">
        <v>35518</v>
      </c>
      <c r="D450" s="73">
        <f t="shared" ref="D450:D513" ca="1" si="14">DATEDIF(C450,TODAY(),"Y")</f>
        <v>16</v>
      </c>
      <c r="E450" s="74">
        <f t="shared" ref="E450:E513" ca="1" si="15">RANDBETWEEN(10,88)</f>
        <v>13</v>
      </c>
      <c r="F450" s="75">
        <v>237124</v>
      </c>
      <c r="G450" s="75">
        <v>158658</v>
      </c>
    </row>
    <row r="451" spans="1:7" x14ac:dyDescent="0.25">
      <c r="A451" s="71" t="s">
        <v>530</v>
      </c>
      <c r="B451" s="77" t="s">
        <v>496</v>
      </c>
      <c r="C451" s="72">
        <v>37238</v>
      </c>
      <c r="D451" s="73">
        <f t="shared" ca="1" si="14"/>
        <v>11</v>
      </c>
      <c r="E451" s="74">
        <f t="shared" ca="1" si="15"/>
        <v>67</v>
      </c>
      <c r="F451" s="75">
        <v>137324</v>
      </c>
      <c r="G451" s="75">
        <v>233981</v>
      </c>
    </row>
    <row r="452" spans="1:7" x14ac:dyDescent="0.25">
      <c r="A452" s="71" t="s">
        <v>531</v>
      </c>
      <c r="B452" s="77" t="s">
        <v>496</v>
      </c>
      <c r="C452" s="72">
        <v>37445</v>
      </c>
      <c r="D452" s="73">
        <f t="shared" ca="1" si="14"/>
        <v>11</v>
      </c>
      <c r="E452" s="74">
        <f t="shared" ca="1" si="15"/>
        <v>13</v>
      </c>
      <c r="F452" s="75">
        <v>200453</v>
      </c>
      <c r="G452" s="75">
        <v>266200</v>
      </c>
    </row>
    <row r="453" spans="1:7" x14ac:dyDescent="0.25">
      <c r="A453" s="71" t="s">
        <v>532</v>
      </c>
      <c r="B453" s="77" t="s">
        <v>496</v>
      </c>
      <c r="C453" s="72">
        <v>38995</v>
      </c>
      <c r="D453" s="73">
        <f t="shared" ca="1" si="14"/>
        <v>7</v>
      </c>
      <c r="E453" s="74">
        <f t="shared" ca="1" si="15"/>
        <v>76</v>
      </c>
      <c r="F453" s="75">
        <v>228361</v>
      </c>
      <c r="G453" s="75">
        <v>59641</v>
      </c>
    </row>
    <row r="454" spans="1:7" x14ac:dyDescent="0.25">
      <c r="A454" s="71" t="s">
        <v>533</v>
      </c>
      <c r="B454" s="77" t="s">
        <v>496</v>
      </c>
      <c r="C454" s="72">
        <v>36607</v>
      </c>
      <c r="D454" s="73">
        <f t="shared" ca="1" si="14"/>
        <v>13</v>
      </c>
      <c r="E454" s="74">
        <f t="shared" ca="1" si="15"/>
        <v>34</v>
      </c>
      <c r="F454" s="75">
        <v>109072</v>
      </c>
      <c r="G454" s="75">
        <v>176842</v>
      </c>
    </row>
    <row r="455" spans="1:7" x14ac:dyDescent="0.25">
      <c r="A455" s="71" t="s">
        <v>534</v>
      </c>
      <c r="B455" s="77" t="s">
        <v>496</v>
      </c>
      <c r="C455" s="72">
        <v>39495</v>
      </c>
      <c r="D455" s="73">
        <f t="shared" ca="1" si="14"/>
        <v>5</v>
      </c>
      <c r="E455" s="74">
        <f t="shared" ca="1" si="15"/>
        <v>33</v>
      </c>
      <c r="F455" s="75">
        <v>202731</v>
      </c>
      <c r="G455" s="75">
        <v>125910</v>
      </c>
    </row>
    <row r="456" spans="1:7" x14ac:dyDescent="0.25">
      <c r="A456" s="71" t="s">
        <v>535</v>
      </c>
      <c r="B456" s="77" t="s">
        <v>496</v>
      </c>
      <c r="C456" s="72">
        <v>34815</v>
      </c>
      <c r="D456" s="73">
        <f t="shared" ca="1" si="14"/>
        <v>18</v>
      </c>
      <c r="E456" s="74">
        <f t="shared" ca="1" si="15"/>
        <v>86</v>
      </c>
      <c r="F456" s="75">
        <v>132147</v>
      </c>
      <c r="G456" s="75">
        <v>256073</v>
      </c>
    </row>
    <row r="457" spans="1:7" x14ac:dyDescent="0.25">
      <c r="A457" s="71" t="s">
        <v>536</v>
      </c>
      <c r="B457" s="77" t="s">
        <v>496</v>
      </c>
      <c r="C457" s="72">
        <v>38292</v>
      </c>
      <c r="D457" s="73">
        <f t="shared" ca="1" si="14"/>
        <v>8</v>
      </c>
      <c r="E457" s="74">
        <f t="shared" ca="1" si="15"/>
        <v>19</v>
      </c>
      <c r="F457" s="75">
        <v>56106</v>
      </c>
      <c r="G457" s="75">
        <v>100572</v>
      </c>
    </row>
    <row r="458" spans="1:7" x14ac:dyDescent="0.25">
      <c r="A458" s="71" t="s">
        <v>537</v>
      </c>
      <c r="B458" s="77" t="s">
        <v>496</v>
      </c>
      <c r="C458" s="72">
        <v>39508</v>
      </c>
      <c r="D458" s="73">
        <f t="shared" ca="1" si="14"/>
        <v>5</v>
      </c>
      <c r="E458" s="74">
        <f t="shared" ca="1" si="15"/>
        <v>28</v>
      </c>
      <c r="F458" s="75">
        <v>190917</v>
      </c>
      <c r="G458" s="75">
        <v>226524</v>
      </c>
    </row>
    <row r="459" spans="1:7" x14ac:dyDescent="0.25">
      <c r="A459" s="71" t="s">
        <v>538</v>
      </c>
      <c r="B459" s="77" t="s">
        <v>496</v>
      </c>
      <c r="C459" s="72">
        <v>34045</v>
      </c>
      <c r="D459" s="73">
        <f t="shared" ca="1" si="14"/>
        <v>20</v>
      </c>
      <c r="E459" s="74">
        <f t="shared" ca="1" si="15"/>
        <v>38</v>
      </c>
      <c r="F459" s="75">
        <v>238513</v>
      </c>
      <c r="G459" s="75">
        <v>37211</v>
      </c>
    </row>
    <row r="460" spans="1:7" x14ac:dyDescent="0.25">
      <c r="A460" s="71" t="s">
        <v>539</v>
      </c>
      <c r="B460" s="77" t="s">
        <v>496</v>
      </c>
      <c r="C460" s="72">
        <v>35324</v>
      </c>
      <c r="D460" s="73">
        <f t="shared" ca="1" si="14"/>
        <v>17</v>
      </c>
      <c r="E460" s="74">
        <f t="shared" ca="1" si="15"/>
        <v>13</v>
      </c>
      <c r="F460" s="75">
        <v>296422</v>
      </c>
      <c r="G460" s="75">
        <v>147053</v>
      </c>
    </row>
    <row r="461" spans="1:7" x14ac:dyDescent="0.25">
      <c r="A461" s="71" t="s">
        <v>540</v>
      </c>
      <c r="B461" s="77" t="s">
        <v>496</v>
      </c>
      <c r="C461" s="72">
        <v>35261</v>
      </c>
      <c r="D461" s="73">
        <f t="shared" ca="1" si="14"/>
        <v>17</v>
      </c>
      <c r="E461" s="74">
        <f t="shared" ca="1" si="15"/>
        <v>60</v>
      </c>
      <c r="F461" s="75">
        <v>174540</v>
      </c>
      <c r="G461" s="75">
        <v>176998</v>
      </c>
    </row>
    <row r="462" spans="1:7" x14ac:dyDescent="0.25">
      <c r="A462" s="71" t="s">
        <v>542</v>
      </c>
      <c r="B462" s="71" t="s">
        <v>541</v>
      </c>
      <c r="C462" s="72">
        <v>34540</v>
      </c>
      <c r="D462" s="73">
        <f t="shared" ca="1" si="14"/>
        <v>19</v>
      </c>
      <c r="E462" s="74">
        <f t="shared" ca="1" si="15"/>
        <v>87</v>
      </c>
      <c r="F462" s="75">
        <v>140436</v>
      </c>
      <c r="G462" s="75">
        <v>288579</v>
      </c>
    </row>
    <row r="463" spans="1:7" x14ac:dyDescent="0.25">
      <c r="A463" s="71" t="s">
        <v>543</v>
      </c>
      <c r="B463" s="77" t="s">
        <v>541</v>
      </c>
      <c r="C463" s="72">
        <v>39345</v>
      </c>
      <c r="D463" s="73">
        <f t="shared" ca="1" si="14"/>
        <v>6</v>
      </c>
      <c r="E463" s="74">
        <f t="shared" ca="1" si="15"/>
        <v>43</v>
      </c>
      <c r="F463" s="75">
        <v>156826</v>
      </c>
      <c r="G463" s="75">
        <v>159147</v>
      </c>
    </row>
    <row r="464" spans="1:7" x14ac:dyDescent="0.25">
      <c r="A464" s="71" t="s">
        <v>544</v>
      </c>
      <c r="B464" s="77" t="s">
        <v>541</v>
      </c>
      <c r="C464" s="72">
        <v>35374</v>
      </c>
      <c r="D464" s="73">
        <f t="shared" ca="1" si="14"/>
        <v>16</v>
      </c>
      <c r="E464" s="74">
        <f t="shared" ca="1" si="15"/>
        <v>84</v>
      </c>
      <c r="F464" s="75">
        <v>106133</v>
      </c>
      <c r="G464" s="75">
        <v>31629</v>
      </c>
    </row>
    <row r="465" spans="1:7" x14ac:dyDescent="0.25">
      <c r="A465" s="71" t="s">
        <v>545</v>
      </c>
      <c r="B465" s="77" t="s">
        <v>541</v>
      </c>
      <c r="C465" s="72">
        <v>34690</v>
      </c>
      <c r="D465" s="73">
        <f t="shared" ca="1" si="14"/>
        <v>18</v>
      </c>
      <c r="E465" s="74">
        <f t="shared" ca="1" si="15"/>
        <v>38</v>
      </c>
      <c r="F465" s="75">
        <v>55747</v>
      </c>
      <c r="G465" s="75">
        <v>186304</v>
      </c>
    </row>
    <row r="466" spans="1:7" x14ac:dyDescent="0.25">
      <c r="A466" s="71" t="s">
        <v>546</v>
      </c>
      <c r="B466" s="77" t="s">
        <v>541</v>
      </c>
      <c r="C466" s="72">
        <v>39049</v>
      </c>
      <c r="D466" s="73">
        <f t="shared" ca="1" si="14"/>
        <v>6</v>
      </c>
      <c r="E466" s="74">
        <f t="shared" ca="1" si="15"/>
        <v>86</v>
      </c>
      <c r="F466" s="75">
        <v>58062</v>
      </c>
      <c r="G466" s="75">
        <v>160152</v>
      </c>
    </row>
    <row r="467" spans="1:7" x14ac:dyDescent="0.25">
      <c r="A467" s="71" t="s">
        <v>547</v>
      </c>
      <c r="B467" s="77" t="s">
        <v>541</v>
      </c>
      <c r="C467" s="72">
        <v>35569</v>
      </c>
      <c r="D467" s="73">
        <f t="shared" ca="1" si="14"/>
        <v>16</v>
      </c>
      <c r="E467" s="74">
        <f t="shared" ca="1" si="15"/>
        <v>34</v>
      </c>
      <c r="F467" s="75">
        <v>247757</v>
      </c>
      <c r="G467" s="75">
        <v>44121</v>
      </c>
    </row>
    <row r="468" spans="1:7" x14ac:dyDescent="0.25">
      <c r="A468" s="71" t="s">
        <v>548</v>
      </c>
      <c r="B468" s="77" t="s">
        <v>541</v>
      </c>
      <c r="C468" s="72">
        <v>37051</v>
      </c>
      <c r="D468" s="73">
        <f t="shared" ca="1" si="14"/>
        <v>12</v>
      </c>
      <c r="E468" s="74">
        <f t="shared" ca="1" si="15"/>
        <v>71</v>
      </c>
      <c r="F468" s="75">
        <v>144022</v>
      </c>
      <c r="G468" s="75">
        <v>128185</v>
      </c>
    </row>
    <row r="469" spans="1:7" x14ac:dyDescent="0.25">
      <c r="A469" s="71" t="s">
        <v>549</v>
      </c>
      <c r="B469" s="77" t="s">
        <v>541</v>
      </c>
      <c r="C469" s="72">
        <v>38517</v>
      </c>
      <c r="D469" s="73">
        <f t="shared" ca="1" si="14"/>
        <v>8</v>
      </c>
      <c r="E469" s="74">
        <f t="shared" ca="1" si="15"/>
        <v>38</v>
      </c>
      <c r="F469" s="75">
        <v>66935</v>
      </c>
      <c r="G469" s="75">
        <v>223985</v>
      </c>
    </row>
    <row r="470" spans="1:7" x14ac:dyDescent="0.25">
      <c r="A470" s="71" t="s">
        <v>550</v>
      </c>
      <c r="B470" s="77" t="s">
        <v>541</v>
      </c>
      <c r="C470" s="72">
        <v>39426</v>
      </c>
      <c r="D470" s="73">
        <f t="shared" ca="1" si="14"/>
        <v>5</v>
      </c>
      <c r="E470" s="74">
        <f t="shared" ca="1" si="15"/>
        <v>19</v>
      </c>
      <c r="F470" s="75">
        <v>233125</v>
      </c>
      <c r="G470" s="75">
        <v>141344</v>
      </c>
    </row>
    <row r="471" spans="1:7" x14ac:dyDescent="0.25">
      <c r="A471" s="71" t="s">
        <v>551</v>
      </c>
      <c r="B471" s="77" t="s">
        <v>541</v>
      </c>
      <c r="C471" s="72">
        <v>35716</v>
      </c>
      <c r="D471" s="73">
        <f t="shared" ca="1" si="14"/>
        <v>16</v>
      </c>
      <c r="E471" s="74">
        <f t="shared" ca="1" si="15"/>
        <v>23</v>
      </c>
      <c r="F471" s="75">
        <v>91290</v>
      </c>
      <c r="G471" s="75">
        <v>135098</v>
      </c>
    </row>
    <row r="472" spans="1:7" x14ac:dyDescent="0.25">
      <c r="A472" s="71" t="s">
        <v>552</v>
      </c>
      <c r="B472" s="77" t="s">
        <v>541</v>
      </c>
      <c r="C472" s="72">
        <v>35162</v>
      </c>
      <c r="D472" s="73">
        <f t="shared" ca="1" si="14"/>
        <v>17</v>
      </c>
      <c r="E472" s="74">
        <f t="shared" ca="1" si="15"/>
        <v>86</v>
      </c>
      <c r="F472" s="75">
        <v>274319</v>
      </c>
      <c r="G472" s="75">
        <v>232272</v>
      </c>
    </row>
    <row r="473" spans="1:7" x14ac:dyDescent="0.25">
      <c r="A473" s="71" t="s">
        <v>553</v>
      </c>
      <c r="B473" s="77" t="s">
        <v>541</v>
      </c>
      <c r="C473" s="72">
        <v>37814</v>
      </c>
      <c r="D473" s="73">
        <f t="shared" ca="1" si="14"/>
        <v>10</v>
      </c>
      <c r="E473" s="74">
        <f t="shared" ca="1" si="15"/>
        <v>28</v>
      </c>
      <c r="F473" s="75">
        <v>295007</v>
      </c>
      <c r="G473" s="75">
        <v>87188</v>
      </c>
    </row>
    <row r="474" spans="1:7" x14ac:dyDescent="0.25">
      <c r="A474" s="71" t="s">
        <v>554</v>
      </c>
      <c r="B474" s="77" t="s">
        <v>541</v>
      </c>
      <c r="C474" s="72">
        <v>36372</v>
      </c>
      <c r="D474" s="73">
        <f t="shared" ca="1" si="14"/>
        <v>14</v>
      </c>
      <c r="E474" s="74">
        <f t="shared" ca="1" si="15"/>
        <v>37</v>
      </c>
      <c r="F474" s="75">
        <v>195344</v>
      </c>
      <c r="G474" s="75">
        <v>160362</v>
      </c>
    </row>
    <row r="475" spans="1:7" x14ac:dyDescent="0.25">
      <c r="A475" s="71" t="s">
        <v>555</v>
      </c>
      <c r="B475" s="77" t="s">
        <v>541</v>
      </c>
      <c r="C475" s="72">
        <v>34378</v>
      </c>
      <c r="D475" s="73">
        <f t="shared" ca="1" si="14"/>
        <v>19</v>
      </c>
      <c r="E475" s="74">
        <f t="shared" ca="1" si="15"/>
        <v>39</v>
      </c>
      <c r="F475" s="75">
        <v>271306</v>
      </c>
      <c r="G475" s="75">
        <v>243757</v>
      </c>
    </row>
    <row r="476" spans="1:7" x14ac:dyDescent="0.25">
      <c r="A476" s="71" t="s">
        <v>556</v>
      </c>
      <c r="B476" s="77" t="s">
        <v>541</v>
      </c>
      <c r="C476" s="72">
        <v>37041</v>
      </c>
      <c r="D476" s="73">
        <f t="shared" ca="1" si="14"/>
        <v>12</v>
      </c>
      <c r="E476" s="74">
        <f t="shared" ca="1" si="15"/>
        <v>47</v>
      </c>
      <c r="F476" s="75">
        <v>120534</v>
      </c>
      <c r="G476" s="75">
        <v>108115</v>
      </c>
    </row>
    <row r="477" spans="1:7" x14ac:dyDescent="0.25">
      <c r="A477" s="71" t="s">
        <v>557</v>
      </c>
      <c r="B477" s="77" t="s">
        <v>541</v>
      </c>
      <c r="C477" s="72">
        <v>38543</v>
      </c>
      <c r="D477" s="73">
        <f t="shared" ca="1" si="14"/>
        <v>8</v>
      </c>
      <c r="E477" s="74">
        <f t="shared" ca="1" si="15"/>
        <v>10</v>
      </c>
      <c r="F477" s="75">
        <v>263534</v>
      </c>
      <c r="G477" s="75">
        <v>115949</v>
      </c>
    </row>
    <row r="478" spans="1:7" x14ac:dyDescent="0.25">
      <c r="A478" s="71" t="s">
        <v>559</v>
      </c>
      <c r="B478" s="71" t="s">
        <v>558</v>
      </c>
      <c r="C478" s="72">
        <v>35641</v>
      </c>
      <c r="D478" s="73">
        <f t="shared" ca="1" si="14"/>
        <v>16</v>
      </c>
      <c r="E478" s="74">
        <f t="shared" ca="1" si="15"/>
        <v>64</v>
      </c>
      <c r="F478" s="75">
        <v>81280</v>
      </c>
      <c r="G478" s="75">
        <v>74595</v>
      </c>
    </row>
    <row r="479" spans="1:7" x14ac:dyDescent="0.25">
      <c r="A479" s="71" t="s">
        <v>560</v>
      </c>
      <c r="B479" s="77" t="s">
        <v>558</v>
      </c>
      <c r="C479" s="72">
        <v>37453</v>
      </c>
      <c r="D479" s="73">
        <f t="shared" ca="1" si="14"/>
        <v>11</v>
      </c>
      <c r="E479" s="74">
        <f t="shared" ca="1" si="15"/>
        <v>58</v>
      </c>
      <c r="F479" s="75">
        <v>213375</v>
      </c>
      <c r="G479" s="75">
        <v>137798</v>
      </c>
    </row>
    <row r="480" spans="1:7" x14ac:dyDescent="0.25">
      <c r="A480" s="71" t="s">
        <v>561</v>
      </c>
      <c r="B480" s="77" t="s">
        <v>558</v>
      </c>
      <c r="C480" s="72">
        <v>37662</v>
      </c>
      <c r="D480" s="73">
        <f t="shared" ca="1" si="14"/>
        <v>10</v>
      </c>
      <c r="E480" s="74">
        <f t="shared" ca="1" si="15"/>
        <v>87</v>
      </c>
      <c r="F480" s="75">
        <v>143236</v>
      </c>
      <c r="G480" s="75">
        <v>230499</v>
      </c>
    </row>
    <row r="481" spans="1:7" x14ac:dyDescent="0.25">
      <c r="A481" s="71" t="s">
        <v>562</v>
      </c>
      <c r="B481" s="77" t="s">
        <v>558</v>
      </c>
      <c r="C481" s="72">
        <v>34475</v>
      </c>
      <c r="D481" s="73">
        <f t="shared" ca="1" si="14"/>
        <v>19</v>
      </c>
      <c r="E481" s="74">
        <f t="shared" ca="1" si="15"/>
        <v>20</v>
      </c>
      <c r="F481" s="75">
        <v>185800</v>
      </c>
      <c r="G481" s="75">
        <v>64678</v>
      </c>
    </row>
    <row r="482" spans="1:7" x14ac:dyDescent="0.25">
      <c r="A482" s="71" t="s">
        <v>563</v>
      </c>
      <c r="B482" s="77" t="s">
        <v>558</v>
      </c>
      <c r="C482" s="72">
        <v>38219</v>
      </c>
      <c r="D482" s="73">
        <f t="shared" ca="1" si="14"/>
        <v>9</v>
      </c>
      <c r="E482" s="74">
        <f t="shared" ca="1" si="15"/>
        <v>34</v>
      </c>
      <c r="F482" s="75">
        <v>92235</v>
      </c>
      <c r="G482" s="75">
        <v>285658</v>
      </c>
    </row>
    <row r="483" spans="1:7" x14ac:dyDescent="0.25">
      <c r="A483" s="71" t="s">
        <v>564</v>
      </c>
      <c r="B483" s="77" t="s">
        <v>558</v>
      </c>
      <c r="C483" s="72">
        <v>38772</v>
      </c>
      <c r="D483" s="73">
        <f t="shared" ca="1" si="14"/>
        <v>7</v>
      </c>
      <c r="E483" s="74">
        <f t="shared" ca="1" si="15"/>
        <v>58</v>
      </c>
      <c r="F483" s="75">
        <v>250886</v>
      </c>
      <c r="G483" s="75">
        <v>62996</v>
      </c>
    </row>
    <row r="484" spans="1:7" x14ac:dyDescent="0.25">
      <c r="A484" s="71" t="s">
        <v>565</v>
      </c>
      <c r="B484" s="77" t="s">
        <v>558</v>
      </c>
      <c r="C484" s="72">
        <v>36090</v>
      </c>
      <c r="D484" s="73">
        <f t="shared" ca="1" si="14"/>
        <v>15</v>
      </c>
      <c r="E484" s="74">
        <f t="shared" ca="1" si="15"/>
        <v>73</v>
      </c>
      <c r="F484" s="75">
        <v>27839</v>
      </c>
      <c r="G484" s="75">
        <v>232681</v>
      </c>
    </row>
    <row r="485" spans="1:7" x14ac:dyDescent="0.25">
      <c r="A485" s="71" t="s">
        <v>566</v>
      </c>
      <c r="B485" s="77" t="s">
        <v>558</v>
      </c>
      <c r="C485" s="72">
        <v>37384</v>
      </c>
      <c r="D485" s="73">
        <f t="shared" ca="1" si="14"/>
        <v>11</v>
      </c>
      <c r="E485" s="74">
        <f t="shared" ca="1" si="15"/>
        <v>85</v>
      </c>
      <c r="F485" s="75">
        <v>100529</v>
      </c>
      <c r="G485" s="75">
        <v>282689</v>
      </c>
    </row>
    <row r="486" spans="1:7" x14ac:dyDescent="0.25">
      <c r="A486" s="71" t="s">
        <v>567</v>
      </c>
      <c r="B486" s="77" t="s">
        <v>558</v>
      </c>
      <c r="C486" s="72">
        <v>37922</v>
      </c>
      <c r="D486" s="73">
        <f t="shared" ca="1" si="14"/>
        <v>10</v>
      </c>
      <c r="E486" s="74">
        <f t="shared" ca="1" si="15"/>
        <v>66</v>
      </c>
      <c r="F486" s="75">
        <v>92638</v>
      </c>
      <c r="G486" s="75">
        <v>96391</v>
      </c>
    </row>
    <row r="487" spans="1:7" x14ac:dyDescent="0.25">
      <c r="A487" s="71" t="s">
        <v>568</v>
      </c>
      <c r="B487" s="77" t="s">
        <v>558</v>
      </c>
      <c r="C487" s="72">
        <v>36879</v>
      </c>
      <c r="D487" s="73">
        <f t="shared" ca="1" si="14"/>
        <v>12</v>
      </c>
      <c r="E487" s="74">
        <f t="shared" ca="1" si="15"/>
        <v>72</v>
      </c>
      <c r="F487" s="75">
        <v>78513</v>
      </c>
      <c r="G487" s="75">
        <v>33605</v>
      </c>
    </row>
    <row r="488" spans="1:7" x14ac:dyDescent="0.25">
      <c r="A488" s="71" t="s">
        <v>569</v>
      </c>
      <c r="B488" s="77" t="s">
        <v>558</v>
      </c>
      <c r="C488" s="72">
        <v>38795</v>
      </c>
      <c r="D488" s="73">
        <f t="shared" ca="1" si="14"/>
        <v>7</v>
      </c>
      <c r="E488" s="74">
        <f t="shared" ca="1" si="15"/>
        <v>14</v>
      </c>
      <c r="F488" s="75">
        <v>95049</v>
      </c>
      <c r="G488" s="75">
        <v>271039</v>
      </c>
    </row>
    <row r="489" spans="1:7" x14ac:dyDescent="0.25">
      <c r="A489" s="71" t="s">
        <v>570</v>
      </c>
      <c r="B489" s="77" t="s">
        <v>558</v>
      </c>
      <c r="C489" s="72">
        <v>39965</v>
      </c>
      <c r="D489" s="73">
        <f t="shared" ca="1" si="14"/>
        <v>4</v>
      </c>
      <c r="E489" s="74">
        <f t="shared" ca="1" si="15"/>
        <v>79</v>
      </c>
      <c r="F489" s="75">
        <v>223713</v>
      </c>
      <c r="G489" s="75">
        <v>132630</v>
      </c>
    </row>
    <row r="490" spans="1:7" x14ac:dyDescent="0.25">
      <c r="A490" s="71" t="s">
        <v>571</v>
      </c>
      <c r="B490" s="77" t="s">
        <v>558</v>
      </c>
      <c r="C490" s="72">
        <v>35405</v>
      </c>
      <c r="D490" s="73">
        <f t="shared" ca="1" si="14"/>
        <v>16</v>
      </c>
      <c r="E490" s="74">
        <f t="shared" ca="1" si="15"/>
        <v>54</v>
      </c>
      <c r="F490" s="75">
        <v>69781</v>
      </c>
      <c r="G490" s="75">
        <v>144722</v>
      </c>
    </row>
    <row r="491" spans="1:7" x14ac:dyDescent="0.25">
      <c r="A491" s="71" t="s">
        <v>572</v>
      </c>
      <c r="B491" s="77" t="s">
        <v>558</v>
      </c>
      <c r="C491" s="72">
        <v>35976</v>
      </c>
      <c r="D491" s="73">
        <f t="shared" ca="1" si="14"/>
        <v>15</v>
      </c>
      <c r="E491" s="74">
        <f t="shared" ca="1" si="15"/>
        <v>36</v>
      </c>
      <c r="F491" s="75">
        <v>55473</v>
      </c>
      <c r="G491" s="75">
        <v>83987</v>
      </c>
    </row>
    <row r="492" spans="1:7" x14ac:dyDescent="0.25">
      <c r="A492" s="71" t="s">
        <v>573</v>
      </c>
      <c r="B492" s="77" t="s">
        <v>558</v>
      </c>
      <c r="C492" s="72">
        <v>35421</v>
      </c>
      <c r="D492" s="73">
        <f t="shared" ca="1" si="14"/>
        <v>16</v>
      </c>
      <c r="E492" s="74">
        <f t="shared" ca="1" si="15"/>
        <v>30</v>
      </c>
      <c r="F492" s="75">
        <v>30815</v>
      </c>
      <c r="G492" s="75">
        <v>227026</v>
      </c>
    </row>
    <row r="493" spans="1:7" x14ac:dyDescent="0.25">
      <c r="A493" s="71" t="s">
        <v>574</v>
      </c>
      <c r="B493" s="77" t="s">
        <v>558</v>
      </c>
      <c r="C493" s="72">
        <v>37183</v>
      </c>
      <c r="D493" s="73">
        <f t="shared" ca="1" si="14"/>
        <v>12</v>
      </c>
      <c r="E493" s="74">
        <f t="shared" ca="1" si="15"/>
        <v>53</v>
      </c>
      <c r="F493" s="75">
        <v>262825</v>
      </c>
      <c r="G493" s="75">
        <v>102578</v>
      </c>
    </row>
    <row r="494" spans="1:7" x14ac:dyDescent="0.25">
      <c r="A494" s="71" t="s">
        <v>575</v>
      </c>
      <c r="B494" s="77" t="s">
        <v>558</v>
      </c>
      <c r="C494" s="72">
        <v>39526</v>
      </c>
      <c r="D494" s="73">
        <f t="shared" ca="1" si="14"/>
        <v>5</v>
      </c>
      <c r="E494" s="74">
        <f t="shared" ca="1" si="15"/>
        <v>66</v>
      </c>
      <c r="F494" s="75">
        <v>88542</v>
      </c>
      <c r="G494" s="75">
        <v>64555</v>
      </c>
    </row>
    <row r="495" spans="1:7" x14ac:dyDescent="0.25">
      <c r="A495" s="71" t="s">
        <v>576</v>
      </c>
      <c r="B495" s="77" t="s">
        <v>558</v>
      </c>
      <c r="C495" s="72">
        <v>35092</v>
      </c>
      <c r="D495" s="73">
        <f t="shared" ca="1" si="14"/>
        <v>17</v>
      </c>
      <c r="E495" s="74">
        <f t="shared" ca="1" si="15"/>
        <v>18</v>
      </c>
      <c r="F495" s="75">
        <v>264720</v>
      </c>
      <c r="G495" s="75">
        <v>171265</v>
      </c>
    </row>
    <row r="496" spans="1:7" x14ac:dyDescent="0.25">
      <c r="A496" s="71" t="s">
        <v>577</v>
      </c>
      <c r="B496" s="77" t="s">
        <v>558</v>
      </c>
      <c r="C496" s="72">
        <v>36178</v>
      </c>
      <c r="D496" s="73">
        <f t="shared" ca="1" si="14"/>
        <v>14</v>
      </c>
      <c r="E496" s="74">
        <f t="shared" ca="1" si="15"/>
        <v>34</v>
      </c>
      <c r="F496" s="75">
        <v>171305</v>
      </c>
      <c r="G496" s="75">
        <v>36626</v>
      </c>
    </row>
    <row r="497" spans="1:7" x14ac:dyDescent="0.25">
      <c r="A497" s="71" t="s">
        <v>578</v>
      </c>
      <c r="B497" s="77" t="s">
        <v>558</v>
      </c>
      <c r="C497" s="72">
        <v>38751</v>
      </c>
      <c r="D497" s="73">
        <f t="shared" ca="1" si="14"/>
        <v>7</v>
      </c>
      <c r="E497" s="74">
        <f t="shared" ca="1" si="15"/>
        <v>86</v>
      </c>
      <c r="F497" s="75">
        <v>244129</v>
      </c>
      <c r="G497" s="75">
        <v>48042</v>
      </c>
    </row>
    <row r="498" spans="1:7" x14ac:dyDescent="0.25">
      <c r="A498" s="71" t="s">
        <v>579</v>
      </c>
      <c r="B498" s="77" t="s">
        <v>558</v>
      </c>
      <c r="C498" s="72">
        <v>39976</v>
      </c>
      <c r="D498" s="73">
        <f t="shared" ca="1" si="14"/>
        <v>4</v>
      </c>
      <c r="E498" s="74">
        <f t="shared" ca="1" si="15"/>
        <v>63</v>
      </c>
      <c r="F498" s="75">
        <v>231775</v>
      </c>
      <c r="G498" s="75">
        <v>295714</v>
      </c>
    </row>
    <row r="499" spans="1:7" x14ac:dyDescent="0.25">
      <c r="A499" s="71" t="s">
        <v>580</v>
      </c>
      <c r="B499" s="77" t="s">
        <v>558</v>
      </c>
      <c r="C499" s="72">
        <v>36147</v>
      </c>
      <c r="D499" s="73">
        <f t="shared" ca="1" si="14"/>
        <v>14</v>
      </c>
      <c r="E499" s="74">
        <f t="shared" ca="1" si="15"/>
        <v>88</v>
      </c>
      <c r="F499" s="75">
        <v>96725</v>
      </c>
      <c r="G499" s="75">
        <v>251645</v>
      </c>
    </row>
    <row r="500" spans="1:7" x14ac:dyDescent="0.25">
      <c r="A500" s="71" t="s">
        <v>581</v>
      </c>
      <c r="B500" s="77" t="s">
        <v>558</v>
      </c>
      <c r="C500" s="72">
        <v>35964</v>
      </c>
      <c r="D500" s="73">
        <f t="shared" ca="1" si="14"/>
        <v>15</v>
      </c>
      <c r="E500" s="74">
        <f t="shared" ca="1" si="15"/>
        <v>60</v>
      </c>
      <c r="F500" s="75">
        <v>216432</v>
      </c>
      <c r="G500" s="75">
        <v>33774</v>
      </c>
    </row>
    <row r="501" spans="1:7" x14ac:dyDescent="0.25">
      <c r="A501" s="71" t="s">
        <v>582</v>
      </c>
      <c r="B501" s="77" t="s">
        <v>558</v>
      </c>
      <c r="C501" s="72">
        <v>35904</v>
      </c>
      <c r="D501" s="73">
        <f t="shared" ca="1" si="14"/>
        <v>15</v>
      </c>
      <c r="E501" s="74">
        <f t="shared" ca="1" si="15"/>
        <v>63</v>
      </c>
      <c r="F501" s="75">
        <v>178353</v>
      </c>
      <c r="G501" s="75">
        <v>276416</v>
      </c>
    </row>
    <row r="502" spans="1:7" x14ac:dyDescent="0.25">
      <c r="A502" s="71" t="s">
        <v>583</v>
      </c>
      <c r="B502" s="77" t="s">
        <v>558</v>
      </c>
      <c r="C502" s="72">
        <v>34609</v>
      </c>
      <c r="D502" s="73">
        <f t="shared" ca="1" si="14"/>
        <v>19</v>
      </c>
      <c r="E502" s="74">
        <f t="shared" ca="1" si="15"/>
        <v>23</v>
      </c>
      <c r="F502" s="75">
        <v>252326</v>
      </c>
      <c r="G502" s="75">
        <v>89622</v>
      </c>
    </row>
    <row r="503" spans="1:7" x14ac:dyDescent="0.25">
      <c r="A503" s="71" t="s">
        <v>584</v>
      </c>
      <c r="B503" s="77" t="s">
        <v>558</v>
      </c>
      <c r="C503" s="72">
        <v>34979</v>
      </c>
      <c r="D503" s="73">
        <f t="shared" ca="1" si="14"/>
        <v>18</v>
      </c>
      <c r="E503" s="74">
        <f t="shared" ca="1" si="15"/>
        <v>11</v>
      </c>
      <c r="F503" s="75">
        <v>165228</v>
      </c>
      <c r="G503" s="75">
        <v>85810</v>
      </c>
    </row>
    <row r="504" spans="1:7" x14ac:dyDescent="0.25">
      <c r="A504" s="71" t="s">
        <v>585</v>
      </c>
      <c r="B504" s="77" t="s">
        <v>558</v>
      </c>
      <c r="C504" s="72">
        <v>38539</v>
      </c>
      <c r="D504" s="73">
        <f t="shared" ca="1" si="14"/>
        <v>8</v>
      </c>
      <c r="E504" s="74">
        <f t="shared" ca="1" si="15"/>
        <v>40</v>
      </c>
      <c r="F504" s="75">
        <v>88117</v>
      </c>
      <c r="G504" s="75">
        <v>187437</v>
      </c>
    </row>
    <row r="505" spans="1:7" x14ac:dyDescent="0.25">
      <c r="A505" s="71" t="s">
        <v>586</v>
      </c>
      <c r="B505" s="77" t="s">
        <v>558</v>
      </c>
      <c r="C505" s="72">
        <v>37682</v>
      </c>
      <c r="D505" s="73">
        <f t="shared" ca="1" si="14"/>
        <v>10</v>
      </c>
      <c r="E505" s="74">
        <f t="shared" ca="1" si="15"/>
        <v>53</v>
      </c>
      <c r="F505" s="75">
        <v>74135</v>
      </c>
      <c r="G505" s="75">
        <v>49601</v>
      </c>
    </row>
    <row r="506" spans="1:7" x14ac:dyDescent="0.25">
      <c r="A506" s="71" t="s">
        <v>587</v>
      </c>
      <c r="B506" s="77" t="s">
        <v>558</v>
      </c>
      <c r="C506" s="72">
        <v>38109</v>
      </c>
      <c r="D506" s="73">
        <f t="shared" ca="1" si="14"/>
        <v>9</v>
      </c>
      <c r="E506" s="74">
        <f t="shared" ca="1" si="15"/>
        <v>28</v>
      </c>
      <c r="F506" s="75">
        <v>266542</v>
      </c>
      <c r="G506" s="75">
        <v>104642</v>
      </c>
    </row>
    <row r="507" spans="1:7" x14ac:dyDescent="0.25">
      <c r="A507" s="71" t="s">
        <v>588</v>
      </c>
      <c r="B507" s="77" t="s">
        <v>558</v>
      </c>
      <c r="C507" s="72">
        <v>34317</v>
      </c>
      <c r="D507" s="73">
        <f t="shared" ca="1" si="14"/>
        <v>19</v>
      </c>
      <c r="E507" s="74">
        <f t="shared" ca="1" si="15"/>
        <v>74</v>
      </c>
      <c r="F507" s="75">
        <v>296847</v>
      </c>
      <c r="G507" s="75">
        <v>43449</v>
      </c>
    </row>
    <row r="508" spans="1:7" x14ac:dyDescent="0.25">
      <c r="A508" s="71" t="s">
        <v>589</v>
      </c>
      <c r="B508" s="77" t="s">
        <v>558</v>
      </c>
      <c r="C508" s="72">
        <v>39564</v>
      </c>
      <c r="D508" s="73">
        <f t="shared" ca="1" si="14"/>
        <v>5</v>
      </c>
      <c r="E508" s="74">
        <f t="shared" ca="1" si="15"/>
        <v>84</v>
      </c>
      <c r="F508" s="75">
        <v>70090</v>
      </c>
      <c r="G508" s="75">
        <v>196590</v>
      </c>
    </row>
    <row r="509" spans="1:7" x14ac:dyDescent="0.25">
      <c r="A509" s="71" t="s">
        <v>590</v>
      </c>
      <c r="B509" s="77" t="s">
        <v>558</v>
      </c>
      <c r="C509" s="72">
        <v>34455</v>
      </c>
      <c r="D509" s="73">
        <f t="shared" ca="1" si="14"/>
        <v>19</v>
      </c>
      <c r="E509" s="74">
        <f t="shared" ca="1" si="15"/>
        <v>74</v>
      </c>
      <c r="F509" s="75">
        <v>272194</v>
      </c>
      <c r="G509" s="75">
        <v>227092</v>
      </c>
    </row>
    <row r="510" spans="1:7" x14ac:dyDescent="0.25">
      <c r="A510" s="71" t="s">
        <v>591</v>
      </c>
      <c r="B510" s="77" t="s">
        <v>558</v>
      </c>
      <c r="C510" s="72">
        <v>34252</v>
      </c>
      <c r="D510" s="73">
        <f t="shared" ca="1" si="14"/>
        <v>20</v>
      </c>
      <c r="E510" s="74">
        <f t="shared" ca="1" si="15"/>
        <v>88</v>
      </c>
      <c r="F510" s="75">
        <v>185677</v>
      </c>
      <c r="G510" s="75">
        <v>57455</v>
      </c>
    </row>
    <row r="511" spans="1:7" x14ac:dyDescent="0.25">
      <c r="A511" s="71" t="s">
        <v>592</v>
      </c>
      <c r="B511" s="77" t="s">
        <v>558</v>
      </c>
      <c r="C511" s="72">
        <v>36949</v>
      </c>
      <c r="D511" s="73">
        <f t="shared" ca="1" si="14"/>
        <v>12</v>
      </c>
      <c r="E511" s="74">
        <f t="shared" ca="1" si="15"/>
        <v>79</v>
      </c>
      <c r="F511" s="75">
        <v>299010</v>
      </c>
      <c r="G511" s="75">
        <v>167705</v>
      </c>
    </row>
    <row r="512" spans="1:7" x14ac:dyDescent="0.25">
      <c r="A512" s="71" t="s">
        <v>593</v>
      </c>
      <c r="B512" s="77" t="s">
        <v>558</v>
      </c>
      <c r="C512" s="72">
        <v>36503</v>
      </c>
      <c r="D512" s="73">
        <f t="shared" ca="1" si="14"/>
        <v>13</v>
      </c>
      <c r="E512" s="74">
        <f t="shared" ca="1" si="15"/>
        <v>61</v>
      </c>
      <c r="F512" s="75">
        <v>100008</v>
      </c>
      <c r="G512" s="75">
        <v>122671</v>
      </c>
    </row>
    <row r="513" spans="1:7" x14ac:dyDescent="0.25">
      <c r="A513" s="71" t="s">
        <v>594</v>
      </c>
      <c r="B513" s="77" t="s">
        <v>558</v>
      </c>
      <c r="C513" s="72">
        <v>36162</v>
      </c>
      <c r="D513" s="73">
        <f t="shared" ca="1" si="14"/>
        <v>14</v>
      </c>
      <c r="E513" s="74">
        <f t="shared" ca="1" si="15"/>
        <v>79</v>
      </c>
      <c r="F513" s="75">
        <v>278633</v>
      </c>
      <c r="G513" s="75">
        <v>25034</v>
      </c>
    </row>
    <row r="514" spans="1:7" x14ac:dyDescent="0.25">
      <c r="A514" s="71" t="s">
        <v>595</v>
      </c>
      <c r="B514" s="77" t="s">
        <v>558</v>
      </c>
      <c r="C514" s="72">
        <v>34398</v>
      </c>
      <c r="D514" s="73">
        <f t="shared" ref="D514:D577" ca="1" si="16">DATEDIF(C514,TODAY(),"Y")</f>
        <v>19</v>
      </c>
      <c r="E514" s="74">
        <f t="shared" ref="E514:E577" ca="1" si="17">RANDBETWEEN(10,88)</f>
        <v>18</v>
      </c>
      <c r="F514" s="75">
        <v>94186</v>
      </c>
      <c r="G514" s="75">
        <v>208769</v>
      </c>
    </row>
    <row r="515" spans="1:7" x14ac:dyDescent="0.25">
      <c r="A515" s="71" t="s">
        <v>596</v>
      </c>
      <c r="B515" s="77" t="s">
        <v>558</v>
      </c>
      <c r="C515" s="72">
        <v>35709</v>
      </c>
      <c r="D515" s="73">
        <f t="shared" ca="1" si="16"/>
        <v>16</v>
      </c>
      <c r="E515" s="74">
        <f t="shared" ca="1" si="17"/>
        <v>27</v>
      </c>
      <c r="F515" s="75">
        <v>183462</v>
      </c>
      <c r="G515" s="75">
        <v>177756</v>
      </c>
    </row>
    <row r="516" spans="1:7" x14ac:dyDescent="0.25">
      <c r="A516" s="71" t="s">
        <v>597</v>
      </c>
      <c r="B516" s="77" t="s">
        <v>558</v>
      </c>
      <c r="C516" s="72">
        <v>35475</v>
      </c>
      <c r="D516" s="73">
        <f t="shared" ca="1" si="16"/>
        <v>16</v>
      </c>
      <c r="E516" s="74">
        <f t="shared" ca="1" si="17"/>
        <v>48</v>
      </c>
      <c r="F516" s="75">
        <v>218170</v>
      </c>
      <c r="G516" s="75">
        <v>126564</v>
      </c>
    </row>
    <row r="517" spans="1:7" x14ac:dyDescent="0.25">
      <c r="A517" s="71" t="s">
        <v>598</v>
      </c>
      <c r="B517" s="77" t="s">
        <v>558</v>
      </c>
      <c r="C517" s="72">
        <v>35982</v>
      </c>
      <c r="D517" s="73">
        <f t="shared" ca="1" si="16"/>
        <v>15</v>
      </c>
      <c r="E517" s="74">
        <f t="shared" ca="1" si="17"/>
        <v>64</v>
      </c>
      <c r="F517" s="75">
        <v>31724</v>
      </c>
      <c r="G517" s="75">
        <v>183826</v>
      </c>
    </row>
    <row r="518" spans="1:7" x14ac:dyDescent="0.25">
      <c r="A518" s="71" t="s">
        <v>599</v>
      </c>
      <c r="B518" s="77" t="s">
        <v>558</v>
      </c>
      <c r="C518" s="72">
        <v>39291</v>
      </c>
      <c r="D518" s="73">
        <f t="shared" ca="1" si="16"/>
        <v>6</v>
      </c>
      <c r="E518" s="74">
        <f t="shared" ca="1" si="17"/>
        <v>51</v>
      </c>
      <c r="F518" s="75">
        <v>192288</v>
      </c>
      <c r="G518" s="75">
        <v>88596</v>
      </c>
    </row>
    <row r="519" spans="1:7" x14ac:dyDescent="0.25">
      <c r="A519" s="71" t="s">
        <v>600</v>
      </c>
      <c r="B519" s="77" t="s">
        <v>558</v>
      </c>
      <c r="C519" s="72">
        <v>38661</v>
      </c>
      <c r="D519" s="73">
        <f t="shared" ca="1" si="16"/>
        <v>7</v>
      </c>
      <c r="E519" s="74">
        <f t="shared" ca="1" si="17"/>
        <v>31</v>
      </c>
      <c r="F519" s="75">
        <v>90468</v>
      </c>
      <c r="G519" s="75">
        <v>85135</v>
      </c>
    </row>
    <row r="520" spans="1:7" x14ac:dyDescent="0.25">
      <c r="A520" s="71" t="s">
        <v>601</v>
      </c>
      <c r="B520" s="77" t="s">
        <v>558</v>
      </c>
      <c r="C520" s="72">
        <v>38936</v>
      </c>
      <c r="D520" s="73">
        <f t="shared" ca="1" si="16"/>
        <v>7</v>
      </c>
      <c r="E520" s="74">
        <f t="shared" ca="1" si="17"/>
        <v>60</v>
      </c>
      <c r="F520" s="75">
        <v>89454</v>
      </c>
      <c r="G520" s="75">
        <v>77170</v>
      </c>
    </row>
    <row r="521" spans="1:7" x14ac:dyDescent="0.25">
      <c r="A521" s="71" t="s">
        <v>602</v>
      </c>
      <c r="B521" s="77" t="s">
        <v>558</v>
      </c>
      <c r="C521" s="72">
        <v>37475</v>
      </c>
      <c r="D521" s="73">
        <f t="shared" ca="1" si="16"/>
        <v>11</v>
      </c>
      <c r="E521" s="74">
        <f t="shared" ca="1" si="17"/>
        <v>73</v>
      </c>
      <c r="F521" s="75">
        <v>127347</v>
      </c>
      <c r="G521" s="75">
        <v>154684</v>
      </c>
    </row>
    <row r="522" spans="1:7" x14ac:dyDescent="0.25">
      <c r="A522" s="71" t="s">
        <v>603</v>
      </c>
      <c r="B522" s="77" t="s">
        <v>558</v>
      </c>
      <c r="C522" s="72">
        <v>36477</v>
      </c>
      <c r="D522" s="73">
        <f t="shared" ca="1" si="16"/>
        <v>13</v>
      </c>
      <c r="E522" s="74">
        <f t="shared" ca="1" si="17"/>
        <v>16</v>
      </c>
      <c r="F522" s="75">
        <v>235828</v>
      </c>
      <c r="G522" s="75">
        <v>103000</v>
      </c>
    </row>
    <row r="523" spans="1:7" x14ac:dyDescent="0.25">
      <c r="A523" s="71" t="s">
        <v>604</v>
      </c>
      <c r="B523" s="77" t="s">
        <v>558</v>
      </c>
      <c r="C523" s="72">
        <v>37283</v>
      </c>
      <c r="D523" s="73">
        <f t="shared" ca="1" si="16"/>
        <v>11</v>
      </c>
      <c r="E523" s="74">
        <f t="shared" ca="1" si="17"/>
        <v>75</v>
      </c>
      <c r="F523" s="75">
        <v>62537</v>
      </c>
      <c r="G523" s="75">
        <v>127847</v>
      </c>
    </row>
    <row r="524" spans="1:7" x14ac:dyDescent="0.25">
      <c r="A524" s="71" t="s">
        <v>605</v>
      </c>
      <c r="B524" s="77" t="s">
        <v>558</v>
      </c>
      <c r="C524" s="72">
        <v>38459</v>
      </c>
      <c r="D524" s="73">
        <f t="shared" ca="1" si="16"/>
        <v>8</v>
      </c>
      <c r="E524" s="74">
        <f t="shared" ca="1" si="17"/>
        <v>27</v>
      </c>
      <c r="F524" s="75">
        <v>205745</v>
      </c>
      <c r="G524" s="75">
        <v>169291</v>
      </c>
    </row>
    <row r="525" spans="1:7" x14ac:dyDescent="0.25">
      <c r="A525" s="71" t="s">
        <v>606</v>
      </c>
      <c r="B525" s="77" t="s">
        <v>558</v>
      </c>
      <c r="C525" s="72">
        <v>34320</v>
      </c>
      <c r="D525" s="73">
        <f t="shared" ca="1" si="16"/>
        <v>19</v>
      </c>
      <c r="E525" s="74">
        <f t="shared" ca="1" si="17"/>
        <v>88</v>
      </c>
      <c r="F525" s="75">
        <v>137852</v>
      </c>
      <c r="G525" s="75">
        <v>131557</v>
      </c>
    </row>
    <row r="526" spans="1:7" x14ac:dyDescent="0.25">
      <c r="A526" s="71" t="s">
        <v>607</v>
      </c>
      <c r="B526" s="77" t="s">
        <v>558</v>
      </c>
      <c r="C526" s="72">
        <v>39413</v>
      </c>
      <c r="D526" s="73">
        <f t="shared" ca="1" si="16"/>
        <v>5</v>
      </c>
      <c r="E526" s="74">
        <f t="shared" ca="1" si="17"/>
        <v>74</v>
      </c>
      <c r="F526" s="75">
        <v>177355</v>
      </c>
      <c r="G526" s="75">
        <v>94719</v>
      </c>
    </row>
    <row r="527" spans="1:7" x14ac:dyDescent="0.25">
      <c r="A527" s="71" t="s">
        <v>608</v>
      </c>
      <c r="B527" s="77" t="s">
        <v>558</v>
      </c>
      <c r="C527" s="72">
        <v>37437</v>
      </c>
      <c r="D527" s="73">
        <f t="shared" ca="1" si="16"/>
        <v>11</v>
      </c>
      <c r="E527" s="74">
        <f t="shared" ca="1" si="17"/>
        <v>30</v>
      </c>
      <c r="F527" s="75">
        <v>135052</v>
      </c>
      <c r="G527" s="75">
        <v>61253</v>
      </c>
    </row>
    <row r="528" spans="1:7" x14ac:dyDescent="0.25">
      <c r="A528" s="71" t="s">
        <v>609</v>
      </c>
      <c r="B528" s="77" t="s">
        <v>558</v>
      </c>
      <c r="C528" s="72">
        <v>39970</v>
      </c>
      <c r="D528" s="73">
        <f t="shared" ca="1" si="16"/>
        <v>4</v>
      </c>
      <c r="E528" s="74">
        <f t="shared" ca="1" si="17"/>
        <v>83</v>
      </c>
      <c r="F528" s="75">
        <v>117281</v>
      </c>
      <c r="G528" s="75">
        <v>140911</v>
      </c>
    </row>
    <row r="529" spans="1:7" x14ac:dyDescent="0.25">
      <c r="A529" s="71" t="s">
        <v>610</v>
      </c>
      <c r="B529" s="77" t="s">
        <v>558</v>
      </c>
      <c r="C529" s="72">
        <v>36861</v>
      </c>
      <c r="D529" s="73">
        <f t="shared" ca="1" si="16"/>
        <v>12</v>
      </c>
      <c r="E529" s="74">
        <f t="shared" ca="1" si="17"/>
        <v>83</v>
      </c>
      <c r="F529" s="75">
        <v>212183</v>
      </c>
      <c r="G529" s="75">
        <v>43361</v>
      </c>
    </row>
    <row r="530" spans="1:7" x14ac:dyDescent="0.25">
      <c r="A530" s="71" t="s">
        <v>611</v>
      </c>
      <c r="B530" s="77" t="s">
        <v>558</v>
      </c>
      <c r="C530" s="72">
        <v>36077</v>
      </c>
      <c r="D530" s="73">
        <f t="shared" ca="1" si="16"/>
        <v>15</v>
      </c>
      <c r="E530" s="74">
        <f t="shared" ca="1" si="17"/>
        <v>22</v>
      </c>
      <c r="F530" s="75">
        <v>234481</v>
      </c>
      <c r="G530" s="75">
        <v>53580</v>
      </c>
    </row>
    <row r="531" spans="1:7" x14ac:dyDescent="0.25">
      <c r="A531" s="71" t="s">
        <v>612</v>
      </c>
      <c r="B531" s="77" t="s">
        <v>558</v>
      </c>
      <c r="C531" s="72">
        <v>34221</v>
      </c>
      <c r="D531" s="73">
        <f t="shared" ca="1" si="16"/>
        <v>20</v>
      </c>
      <c r="E531" s="74">
        <f t="shared" ca="1" si="17"/>
        <v>16</v>
      </c>
      <c r="F531" s="75">
        <v>229173</v>
      </c>
      <c r="G531" s="75">
        <v>244192</v>
      </c>
    </row>
    <row r="532" spans="1:7" x14ac:dyDescent="0.25">
      <c r="A532" s="71" t="s">
        <v>613</v>
      </c>
      <c r="B532" s="77" t="s">
        <v>558</v>
      </c>
      <c r="C532" s="72">
        <v>39798</v>
      </c>
      <c r="D532" s="73">
        <f t="shared" ca="1" si="16"/>
        <v>4</v>
      </c>
      <c r="E532" s="74">
        <f t="shared" ca="1" si="17"/>
        <v>88</v>
      </c>
      <c r="F532" s="75">
        <v>36873</v>
      </c>
      <c r="G532" s="75">
        <v>45448</v>
      </c>
    </row>
    <row r="533" spans="1:7" x14ac:dyDescent="0.25">
      <c r="A533" s="71" t="s">
        <v>614</v>
      </c>
      <c r="B533" s="77" t="s">
        <v>558</v>
      </c>
      <c r="C533" s="72">
        <v>34177</v>
      </c>
      <c r="D533" s="73">
        <f t="shared" ca="1" si="16"/>
        <v>20</v>
      </c>
      <c r="E533" s="74">
        <f t="shared" ca="1" si="17"/>
        <v>45</v>
      </c>
      <c r="F533" s="75">
        <v>44389</v>
      </c>
      <c r="G533" s="75">
        <v>293582</v>
      </c>
    </row>
    <row r="534" spans="1:7" x14ac:dyDescent="0.25">
      <c r="A534" s="71" t="s">
        <v>615</v>
      </c>
      <c r="B534" s="77" t="s">
        <v>558</v>
      </c>
      <c r="C534" s="72">
        <v>36268</v>
      </c>
      <c r="D534" s="73">
        <f t="shared" ca="1" si="16"/>
        <v>14</v>
      </c>
      <c r="E534" s="74">
        <f t="shared" ca="1" si="17"/>
        <v>35</v>
      </c>
      <c r="F534" s="75">
        <v>192212</v>
      </c>
      <c r="G534" s="75">
        <v>275316</v>
      </c>
    </row>
    <row r="535" spans="1:7" x14ac:dyDescent="0.25">
      <c r="A535" s="71" t="s">
        <v>616</v>
      </c>
      <c r="B535" s="77" t="s">
        <v>558</v>
      </c>
      <c r="C535" s="72">
        <v>35131</v>
      </c>
      <c r="D535" s="73">
        <f t="shared" ca="1" si="16"/>
        <v>17</v>
      </c>
      <c r="E535" s="74">
        <f t="shared" ca="1" si="17"/>
        <v>24</v>
      </c>
      <c r="F535" s="75">
        <v>178148</v>
      </c>
      <c r="G535" s="75">
        <v>254950</v>
      </c>
    </row>
    <row r="536" spans="1:7" x14ac:dyDescent="0.25">
      <c r="A536" s="71" t="s">
        <v>617</v>
      </c>
      <c r="B536" s="77" t="s">
        <v>558</v>
      </c>
      <c r="C536" s="72">
        <v>37179</v>
      </c>
      <c r="D536" s="73">
        <f t="shared" ca="1" si="16"/>
        <v>12</v>
      </c>
      <c r="E536" s="74">
        <f t="shared" ca="1" si="17"/>
        <v>84</v>
      </c>
      <c r="F536" s="75">
        <v>160408</v>
      </c>
      <c r="G536" s="75">
        <v>272162</v>
      </c>
    </row>
    <row r="537" spans="1:7" x14ac:dyDescent="0.25">
      <c r="A537" s="71" t="s">
        <v>618</v>
      </c>
      <c r="B537" s="77" t="s">
        <v>558</v>
      </c>
      <c r="C537" s="72">
        <v>39533</v>
      </c>
      <c r="D537" s="73">
        <f t="shared" ca="1" si="16"/>
        <v>5</v>
      </c>
      <c r="E537" s="74">
        <f t="shared" ca="1" si="17"/>
        <v>69</v>
      </c>
      <c r="F537" s="75">
        <v>130515</v>
      </c>
      <c r="G537" s="75">
        <v>78355</v>
      </c>
    </row>
    <row r="538" spans="1:7" x14ac:dyDescent="0.25">
      <c r="A538" s="71" t="s">
        <v>619</v>
      </c>
      <c r="B538" s="77" t="s">
        <v>558</v>
      </c>
      <c r="C538" s="72">
        <v>36591</v>
      </c>
      <c r="D538" s="73">
        <f t="shared" ca="1" si="16"/>
        <v>13</v>
      </c>
      <c r="E538" s="74">
        <f t="shared" ca="1" si="17"/>
        <v>21</v>
      </c>
      <c r="F538" s="75">
        <v>280618</v>
      </c>
      <c r="G538" s="75">
        <v>84364</v>
      </c>
    </row>
    <row r="539" spans="1:7" x14ac:dyDescent="0.25">
      <c r="A539" s="71" t="s">
        <v>620</v>
      </c>
      <c r="B539" s="77" t="s">
        <v>558</v>
      </c>
      <c r="C539" s="72">
        <v>36204</v>
      </c>
      <c r="D539" s="73">
        <f t="shared" ca="1" si="16"/>
        <v>14</v>
      </c>
      <c r="E539" s="74">
        <f t="shared" ca="1" si="17"/>
        <v>76</v>
      </c>
      <c r="F539" s="75">
        <v>185522</v>
      </c>
      <c r="G539" s="75">
        <v>269261</v>
      </c>
    </row>
    <row r="540" spans="1:7" x14ac:dyDescent="0.25">
      <c r="A540" s="71" t="s">
        <v>621</v>
      </c>
      <c r="B540" s="77" t="s">
        <v>558</v>
      </c>
      <c r="C540" s="72">
        <v>38737</v>
      </c>
      <c r="D540" s="73">
        <f t="shared" ca="1" si="16"/>
        <v>7</v>
      </c>
      <c r="E540" s="74">
        <f t="shared" ca="1" si="17"/>
        <v>31</v>
      </c>
      <c r="F540" s="75">
        <v>54918</v>
      </c>
      <c r="G540" s="75">
        <v>207628</v>
      </c>
    </row>
    <row r="541" spans="1:7" x14ac:dyDescent="0.25">
      <c r="A541" s="71" t="s">
        <v>622</v>
      </c>
      <c r="B541" s="77" t="s">
        <v>558</v>
      </c>
      <c r="C541" s="72">
        <v>34413</v>
      </c>
      <c r="D541" s="73">
        <f t="shared" ca="1" si="16"/>
        <v>19</v>
      </c>
      <c r="E541" s="74">
        <f t="shared" ca="1" si="17"/>
        <v>41</v>
      </c>
      <c r="F541" s="75">
        <v>203697</v>
      </c>
      <c r="G541" s="75">
        <v>184649</v>
      </c>
    </row>
    <row r="542" spans="1:7" x14ac:dyDescent="0.25">
      <c r="A542" s="71" t="s">
        <v>623</v>
      </c>
      <c r="B542" s="77" t="s">
        <v>558</v>
      </c>
      <c r="C542" s="72">
        <v>39064</v>
      </c>
      <c r="D542" s="73">
        <f t="shared" ca="1" si="16"/>
        <v>6</v>
      </c>
      <c r="E542" s="74">
        <f t="shared" ca="1" si="17"/>
        <v>50</v>
      </c>
      <c r="F542" s="75">
        <v>105007</v>
      </c>
      <c r="G542" s="75">
        <v>191300</v>
      </c>
    </row>
    <row r="543" spans="1:7" x14ac:dyDescent="0.25">
      <c r="A543" s="71" t="s">
        <v>624</v>
      </c>
      <c r="B543" s="77" t="s">
        <v>558</v>
      </c>
      <c r="C543" s="72">
        <v>38430</v>
      </c>
      <c r="D543" s="73">
        <f t="shared" ca="1" si="16"/>
        <v>8</v>
      </c>
      <c r="E543" s="74">
        <f t="shared" ca="1" si="17"/>
        <v>61</v>
      </c>
      <c r="F543" s="75">
        <v>236224</v>
      </c>
      <c r="G543" s="75">
        <v>27739</v>
      </c>
    </row>
    <row r="544" spans="1:7" x14ac:dyDescent="0.25">
      <c r="A544" s="71" t="s">
        <v>625</v>
      </c>
      <c r="B544" s="77" t="s">
        <v>558</v>
      </c>
      <c r="C544" s="72">
        <v>38757</v>
      </c>
      <c r="D544" s="73">
        <f t="shared" ca="1" si="16"/>
        <v>7</v>
      </c>
      <c r="E544" s="74">
        <f t="shared" ca="1" si="17"/>
        <v>62</v>
      </c>
      <c r="F544" s="75">
        <v>276564</v>
      </c>
      <c r="G544" s="75">
        <v>165579</v>
      </c>
    </row>
    <row r="545" spans="1:7" x14ac:dyDescent="0.25">
      <c r="A545" s="71" t="s">
        <v>626</v>
      </c>
      <c r="B545" s="77" t="s">
        <v>558</v>
      </c>
      <c r="C545" s="72">
        <v>37063</v>
      </c>
      <c r="D545" s="73">
        <f t="shared" ca="1" si="16"/>
        <v>12</v>
      </c>
      <c r="E545" s="74">
        <f t="shared" ca="1" si="17"/>
        <v>31</v>
      </c>
      <c r="F545" s="75">
        <v>281081</v>
      </c>
      <c r="G545" s="75">
        <v>198428</v>
      </c>
    </row>
    <row r="546" spans="1:7" x14ac:dyDescent="0.25">
      <c r="A546" s="71" t="s">
        <v>627</v>
      </c>
      <c r="B546" s="77" t="s">
        <v>558</v>
      </c>
      <c r="C546" s="72">
        <v>38906</v>
      </c>
      <c r="D546" s="73">
        <f t="shared" ca="1" si="16"/>
        <v>7</v>
      </c>
      <c r="E546" s="74">
        <f t="shared" ca="1" si="17"/>
        <v>13</v>
      </c>
      <c r="F546" s="75">
        <v>128338</v>
      </c>
      <c r="G546" s="75">
        <v>270879</v>
      </c>
    </row>
    <row r="547" spans="1:7" x14ac:dyDescent="0.25">
      <c r="A547" s="71" t="s">
        <v>628</v>
      </c>
      <c r="B547" s="77" t="s">
        <v>558</v>
      </c>
      <c r="C547" s="72">
        <v>34492</v>
      </c>
      <c r="D547" s="73">
        <f t="shared" ca="1" si="16"/>
        <v>19</v>
      </c>
      <c r="E547" s="74">
        <f t="shared" ca="1" si="17"/>
        <v>77</v>
      </c>
      <c r="F547" s="75">
        <v>278197</v>
      </c>
      <c r="G547" s="75">
        <v>236840</v>
      </c>
    </row>
    <row r="548" spans="1:7" x14ac:dyDescent="0.25">
      <c r="A548" s="71" t="s">
        <v>629</v>
      </c>
      <c r="B548" s="77" t="s">
        <v>558</v>
      </c>
      <c r="C548" s="72">
        <v>36116</v>
      </c>
      <c r="D548" s="73">
        <f t="shared" ca="1" si="16"/>
        <v>14</v>
      </c>
      <c r="E548" s="74">
        <f t="shared" ca="1" si="17"/>
        <v>22</v>
      </c>
      <c r="F548" s="75">
        <v>66212</v>
      </c>
      <c r="G548" s="75">
        <v>195977</v>
      </c>
    </row>
    <row r="549" spans="1:7" x14ac:dyDescent="0.25">
      <c r="A549" s="71" t="s">
        <v>630</v>
      </c>
      <c r="B549" s="77" t="s">
        <v>558</v>
      </c>
      <c r="C549" s="72">
        <v>34013</v>
      </c>
      <c r="D549" s="73">
        <f t="shared" ca="1" si="16"/>
        <v>20</v>
      </c>
      <c r="E549" s="74">
        <f t="shared" ca="1" si="17"/>
        <v>88</v>
      </c>
      <c r="F549" s="75">
        <v>276588</v>
      </c>
      <c r="G549" s="75">
        <v>126270</v>
      </c>
    </row>
    <row r="550" spans="1:7" x14ac:dyDescent="0.25">
      <c r="A550" s="71" t="s">
        <v>631</v>
      </c>
      <c r="B550" s="77" t="s">
        <v>558</v>
      </c>
      <c r="C550" s="72">
        <v>36444</v>
      </c>
      <c r="D550" s="73">
        <f t="shared" ca="1" si="16"/>
        <v>14</v>
      </c>
      <c r="E550" s="74">
        <f t="shared" ca="1" si="17"/>
        <v>17</v>
      </c>
      <c r="F550" s="75">
        <v>207306</v>
      </c>
      <c r="G550" s="75">
        <v>214954</v>
      </c>
    </row>
    <row r="551" spans="1:7" x14ac:dyDescent="0.25">
      <c r="A551" s="71" t="s">
        <v>632</v>
      </c>
      <c r="B551" s="77" t="s">
        <v>558</v>
      </c>
      <c r="C551" s="72">
        <v>37894</v>
      </c>
      <c r="D551" s="73">
        <f t="shared" ca="1" si="16"/>
        <v>10</v>
      </c>
      <c r="E551" s="74">
        <f t="shared" ca="1" si="17"/>
        <v>11</v>
      </c>
      <c r="F551" s="75">
        <v>66637</v>
      </c>
      <c r="G551" s="75">
        <v>90839</v>
      </c>
    </row>
    <row r="552" spans="1:7" x14ac:dyDescent="0.25">
      <c r="A552" s="71" t="s">
        <v>633</v>
      </c>
      <c r="B552" s="77" t="s">
        <v>558</v>
      </c>
      <c r="C552" s="72">
        <v>38617</v>
      </c>
      <c r="D552" s="73">
        <f t="shared" ca="1" si="16"/>
        <v>8</v>
      </c>
      <c r="E552" s="74">
        <f t="shared" ca="1" si="17"/>
        <v>41</v>
      </c>
      <c r="F552" s="75">
        <v>283940</v>
      </c>
      <c r="G552" s="75">
        <v>275169</v>
      </c>
    </row>
    <row r="553" spans="1:7" x14ac:dyDescent="0.25">
      <c r="A553" s="71" t="s">
        <v>634</v>
      </c>
      <c r="B553" s="77" t="s">
        <v>558</v>
      </c>
      <c r="C553" s="72">
        <v>39208</v>
      </c>
      <c r="D553" s="73">
        <f t="shared" ca="1" si="16"/>
        <v>6</v>
      </c>
      <c r="E553" s="74">
        <f t="shared" ca="1" si="17"/>
        <v>65</v>
      </c>
      <c r="F553" s="75">
        <v>210941</v>
      </c>
      <c r="G553" s="75">
        <v>102454</v>
      </c>
    </row>
    <row r="554" spans="1:7" x14ac:dyDescent="0.25">
      <c r="A554" s="71" t="s">
        <v>635</v>
      </c>
      <c r="B554" s="77" t="s">
        <v>558</v>
      </c>
      <c r="C554" s="72">
        <v>35340</v>
      </c>
      <c r="D554" s="73">
        <f t="shared" ca="1" si="16"/>
        <v>17</v>
      </c>
      <c r="E554" s="74">
        <f t="shared" ca="1" si="17"/>
        <v>52</v>
      </c>
      <c r="F554" s="75">
        <v>271362</v>
      </c>
      <c r="G554" s="75">
        <v>42802</v>
      </c>
    </row>
    <row r="555" spans="1:7" x14ac:dyDescent="0.25">
      <c r="A555" s="71" t="s">
        <v>636</v>
      </c>
      <c r="B555" s="77" t="s">
        <v>558</v>
      </c>
      <c r="C555" s="72">
        <v>37970</v>
      </c>
      <c r="D555" s="73">
        <f t="shared" ca="1" si="16"/>
        <v>9</v>
      </c>
      <c r="E555" s="74">
        <f t="shared" ca="1" si="17"/>
        <v>85</v>
      </c>
      <c r="F555" s="75">
        <v>31749</v>
      </c>
      <c r="G555" s="75">
        <v>297024</v>
      </c>
    </row>
    <row r="556" spans="1:7" x14ac:dyDescent="0.25">
      <c r="A556" s="71" t="s">
        <v>637</v>
      </c>
      <c r="B556" s="77" t="s">
        <v>558</v>
      </c>
      <c r="C556" s="72">
        <v>37969</v>
      </c>
      <c r="D556" s="73">
        <f t="shared" ca="1" si="16"/>
        <v>9</v>
      </c>
      <c r="E556" s="74">
        <f t="shared" ca="1" si="17"/>
        <v>22</v>
      </c>
      <c r="F556" s="75">
        <v>134808</v>
      </c>
      <c r="G556" s="75">
        <v>62196</v>
      </c>
    </row>
    <row r="557" spans="1:7" x14ac:dyDescent="0.25">
      <c r="A557" s="71" t="s">
        <v>638</v>
      </c>
      <c r="B557" s="77" t="s">
        <v>558</v>
      </c>
      <c r="C557" s="72">
        <v>39260</v>
      </c>
      <c r="D557" s="73">
        <f t="shared" ca="1" si="16"/>
        <v>6</v>
      </c>
      <c r="E557" s="74">
        <f t="shared" ca="1" si="17"/>
        <v>14</v>
      </c>
      <c r="F557" s="75">
        <v>125438</v>
      </c>
      <c r="G557" s="75">
        <v>70660</v>
      </c>
    </row>
    <row r="558" spans="1:7" x14ac:dyDescent="0.25">
      <c r="A558" s="71" t="s">
        <v>639</v>
      </c>
      <c r="B558" s="77" t="s">
        <v>558</v>
      </c>
      <c r="C558" s="72">
        <v>34309</v>
      </c>
      <c r="D558" s="73">
        <f t="shared" ca="1" si="16"/>
        <v>19</v>
      </c>
      <c r="E558" s="74">
        <f t="shared" ca="1" si="17"/>
        <v>65</v>
      </c>
      <c r="F558" s="75">
        <v>37251</v>
      </c>
      <c r="G558" s="75">
        <v>240844</v>
      </c>
    </row>
    <row r="559" spans="1:7" x14ac:dyDescent="0.25">
      <c r="A559" s="71" t="s">
        <v>640</v>
      </c>
      <c r="B559" s="77" t="s">
        <v>558</v>
      </c>
      <c r="C559" s="72">
        <v>36765</v>
      </c>
      <c r="D559" s="73">
        <f t="shared" ca="1" si="16"/>
        <v>13</v>
      </c>
      <c r="E559" s="74">
        <f t="shared" ca="1" si="17"/>
        <v>70</v>
      </c>
      <c r="F559" s="75">
        <v>76611</v>
      </c>
      <c r="G559" s="75">
        <v>43211</v>
      </c>
    </row>
    <row r="560" spans="1:7" x14ac:dyDescent="0.25">
      <c r="A560" s="71" t="s">
        <v>641</v>
      </c>
      <c r="B560" s="77" t="s">
        <v>558</v>
      </c>
      <c r="C560" s="72">
        <v>37002</v>
      </c>
      <c r="D560" s="73">
        <f t="shared" ca="1" si="16"/>
        <v>12</v>
      </c>
      <c r="E560" s="74">
        <f t="shared" ca="1" si="17"/>
        <v>39</v>
      </c>
      <c r="F560" s="75">
        <v>137423</v>
      </c>
      <c r="G560" s="75">
        <v>150287</v>
      </c>
    </row>
    <row r="561" spans="1:7" x14ac:dyDescent="0.25">
      <c r="A561" s="71" t="s">
        <v>642</v>
      </c>
      <c r="B561" s="77" t="s">
        <v>558</v>
      </c>
      <c r="C561" s="72">
        <v>37256</v>
      </c>
      <c r="D561" s="73">
        <f t="shared" ca="1" si="16"/>
        <v>11</v>
      </c>
      <c r="E561" s="74">
        <f t="shared" ca="1" si="17"/>
        <v>30</v>
      </c>
      <c r="F561" s="75">
        <v>101023</v>
      </c>
      <c r="G561" s="75">
        <v>41066</v>
      </c>
    </row>
    <row r="562" spans="1:7" x14ac:dyDescent="0.25">
      <c r="A562" s="71" t="s">
        <v>643</v>
      </c>
      <c r="B562" s="77" t="s">
        <v>558</v>
      </c>
      <c r="C562" s="72">
        <v>34293</v>
      </c>
      <c r="D562" s="73">
        <f t="shared" ca="1" si="16"/>
        <v>19</v>
      </c>
      <c r="E562" s="74">
        <f t="shared" ca="1" si="17"/>
        <v>68</v>
      </c>
      <c r="F562" s="75">
        <v>73605</v>
      </c>
      <c r="G562" s="75">
        <v>81289</v>
      </c>
    </row>
    <row r="563" spans="1:7" x14ac:dyDescent="0.25">
      <c r="A563" s="71" t="s">
        <v>644</v>
      </c>
      <c r="B563" s="77" t="s">
        <v>558</v>
      </c>
      <c r="C563" s="72">
        <v>36198</v>
      </c>
      <c r="D563" s="73">
        <f t="shared" ca="1" si="16"/>
        <v>14</v>
      </c>
      <c r="E563" s="74">
        <f t="shared" ca="1" si="17"/>
        <v>64</v>
      </c>
      <c r="F563" s="75">
        <v>265093</v>
      </c>
      <c r="G563" s="75">
        <v>225805</v>
      </c>
    </row>
    <row r="564" spans="1:7" x14ac:dyDescent="0.25">
      <c r="A564" s="71" t="s">
        <v>645</v>
      </c>
      <c r="B564" s="77" t="s">
        <v>558</v>
      </c>
      <c r="C564" s="72">
        <v>38404</v>
      </c>
      <c r="D564" s="73">
        <f t="shared" ca="1" si="16"/>
        <v>8</v>
      </c>
      <c r="E564" s="74">
        <f t="shared" ca="1" si="17"/>
        <v>14</v>
      </c>
      <c r="F564" s="75">
        <v>76166</v>
      </c>
      <c r="G564" s="75">
        <v>135048</v>
      </c>
    </row>
    <row r="565" spans="1:7" x14ac:dyDescent="0.25">
      <c r="A565" s="71" t="s">
        <v>646</v>
      </c>
      <c r="B565" s="77" t="s">
        <v>558</v>
      </c>
      <c r="C565" s="72">
        <v>37222</v>
      </c>
      <c r="D565" s="73">
        <f t="shared" ca="1" si="16"/>
        <v>11</v>
      </c>
      <c r="E565" s="74">
        <f t="shared" ca="1" si="17"/>
        <v>87</v>
      </c>
      <c r="F565" s="75">
        <v>152943</v>
      </c>
      <c r="G565" s="75">
        <v>144223</v>
      </c>
    </row>
    <row r="566" spans="1:7" x14ac:dyDescent="0.25">
      <c r="A566" s="71" t="s">
        <v>648</v>
      </c>
      <c r="B566" s="71" t="s">
        <v>647</v>
      </c>
      <c r="C566" s="72">
        <v>36870</v>
      </c>
      <c r="D566" s="73">
        <f t="shared" ca="1" si="16"/>
        <v>12</v>
      </c>
      <c r="E566" s="74">
        <f t="shared" ca="1" si="17"/>
        <v>52</v>
      </c>
      <c r="F566" s="75">
        <v>91302</v>
      </c>
      <c r="G566" s="75">
        <v>110576</v>
      </c>
    </row>
    <row r="567" spans="1:7" x14ac:dyDescent="0.25">
      <c r="A567" s="71" t="s">
        <v>649</v>
      </c>
      <c r="B567" s="77" t="s">
        <v>647</v>
      </c>
      <c r="C567" s="72">
        <v>38170</v>
      </c>
      <c r="D567" s="73">
        <f t="shared" ca="1" si="16"/>
        <v>9</v>
      </c>
      <c r="E567" s="74">
        <f t="shared" ca="1" si="17"/>
        <v>20</v>
      </c>
      <c r="F567" s="75">
        <v>233531</v>
      </c>
      <c r="G567" s="75">
        <v>247863</v>
      </c>
    </row>
    <row r="568" spans="1:7" x14ac:dyDescent="0.25">
      <c r="A568" s="71" t="s">
        <v>650</v>
      </c>
      <c r="B568" s="77" t="s">
        <v>647</v>
      </c>
      <c r="C568" s="72">
        <v>37088</v>
      </c>
      <c r="D568" s="73">
        <f t="shared" ca="1" si="16"/>
        <v>12</v>
      </c>
      <c r="E568" s="74">
        <f t="shared" ca="1" si="17"/>
        <v>13</v>
      </c>
      <c r="F568" s="75">
        <v>210237</v>
      </c>
      <c r="G568" s="75">
        <v>105718</v>
      </c>
    </row>
    <row r="569" spans="1:7" x14ac:dyDescent="0.25">
      <c r="A569" s="71" t="s">
        <v>651</v>
      </c>
      <c r="B569" s="77" t="s">
        <v>647</v>
      </c>
      <c r="C569" s="72">
        <v>36293</v>
      </c>
      <c r="D569" s="73">
        <f t="shared" ca="1" si="16"/>
        <v>14</v>
      </c>
      <c r="E569" s="74">
        <f t="shared" ca="1" si="17"/>
        <v>72</v>
      </c>
      <c r="F569" s="75">
        <v>165711</v>
      </c>
      <c r="G569" s="75">
        <v>73178</v>
      </c>
    </row>
    <row r="570" spans="1:7" x14ac:dyDescent="0.25">
      <c r="A570" s="71" t="s">
        <v>652</v>
      </c>
      <c r="B570" s="77" t="s">
        <v>647</v>
      </c>
      <c r="C570" s="72">
        <v>36097</v>
      </c>
      <c r="D570" s="73">
        <f t="shared" ca="1" si="16"/>
        <v>15</v>
      </c>
      <c r="E570" s="74">
        <f t="shared" ca="1" si="17"/>
        <v>30</v>
      </c>
      <c r="F570" s="75">
        <v>119036</v>
      </c>
      <c r="G570" s="75">
        <v>220588</v>
      </c>
    </row>
    <row r="571" spans="1:7" x14ac:dyDescent="0.25">
      <c r="A571" s="71" t="s">
        <v>653</v>
      </c>
      <c r="B571" s="77" t="s">
        <v>647</v>
      </c>
      <c r="C571" s="72">
        <v>34743</v>
      </c>
      <c r="D571" s="73">
        <f t="shared" ca="1" si="16"/>
        <v>18</v>
      </c>
      <c r="E571" s="74">
        <f t="shared" ca="1" si="17"/>
        <v>82</v>
      </c>
      <c r="F571" s="75">
        <v>274568</v>
      </c>
      <c r="G571" s="75">
        <v>140638</v>
      </c>
    </row>
    <row r="572" spans="1:7" x14ac:dyDescent="0.25">
      <c r="A572" s="71" t="s">
        <v>654</v>
      </c>
      <c r="B572" s="77" t="s">
        <v>647</v>
      </c>
      <c r="C572" s="72">
        <v>36151</v>
      </c>
      <c r="D572" s="73">
        <f t="shared" ca="1" si="16"/>
        <v>14</v>
      </c>
      <c r="E572" s="74">
        <f t="shared" ca="1" si="17"/>
        <v>24</v>
      </c>
      <c r="F572" s="75">
        <v>119501</v>
      </c>
      <c r="G572" s="75">
        <v>252760</v>
      </c>
    </row>
    <row r="573" spans="1:7" x14ac:dyDescent="0.25">
      <c r="A573" s="71" t="s">
        <v>655</v>
      </c>
      <c r="B573" s="77" t="s">
        <v>647</v>
      </c>
      <c r="C573" s="72">
        <v>39334</v>
      </c>
      <c r="D573" s="73">
        <f t="shared" ca="1" si="16"/>
        <v>6</v>
      </c>
      <c r="E573" s="74">
        <f t="shared" ca="1" si="17"/>
        <v>26</v>
      </c>
      <c r="F573" s="75">
        <v>112064</v>
      </c>
      <c r="G573" s="75">
        <v>68259</v>
      </c>
    </row>
    <row r="574" spans="1:7" x14ac:dyDescent="0.25">
      <c r="A574" s="71" t="s">
        <v>656</v>
      </c>
      <c r="B574" s="77" t="s">
        <v>647</v>
      </c>
      <c r="C574" s="72">
        <v>35547</v>
      </c>
      <c r="D574" s="73">
        <f t="shared" ca="1" si="16"/>
        <v>16</v>
      </c>
      <c r="E574" s="74">
        <f t="shared" ca="1" si="17"/>
        <v>60</v>
      </c>
      <c r="F574" s="75">
        <v>158832</v>
      </c>
      <c r="G574" s="75">
        <v>235350</v>
      </c>
    </row>
    <row r="575" spans="1:7" x14ac:dyDescent="0.25">
      <c r="A575" s="71" t="s">
        <v>657</v>
      </c>
      <c r="B575" s="77" t="s">
        <v>647</v>
      </c>
      <c r="C575" s="72">
        <v>35047</v>
      </c>
      <c r="D575" s="73">
        <f t="shared" ca="1" si="16"/>
        <v>17</v>
      </c>
      <c r="E575" s="74">
        <f t="shared" ca="1" si="17"/>
        <v>60</v>
      </c>
      <c r="F575" s="75">
        <v>115065</v>
      </c>
      <c r="G575" s="75">
        <v>85748</v>
      </c>
    </row>
    <row r="576" spans="1:7" x14ac:dyDescent="0.25">
      <c r="A576" s="71" t="s">
        <v>658</v>
      </c>
      <c r="B576" s="77" t="s">
        <v>647</v>
      </c>
      <c r="C576" s="72">
        <v>38534</v>
      </c>
      <c r="D576" s="73">
        <f t="shared" ca="1" si="16"/>
        <v>8</v>
      </c>
      <c r="E576" s="74">
        <f t="shared" ca="1" si="17"/>
        <v>66</v>
      </c>
      <c r="F576" s="75">
        <v>79592</v>
      </c>
      <c r="G576" s="75">
        <v>188766</v>
      </c>
    </row>
    <row r="577" spans="1:7" x14ac:dyDescent="0.25">
      <c r="A577" s="71" t="s">
        <v>659</v>
      </c>
      <c r="B577" s="77" t="s">
        <v>647</v>
      </c>
      <c r="C577" s="72">
        <v>36903</v>
      </c>
      <c r="D577" s="73">
        <f t="shared" ca="1" si="16"/>
        <v>12</v>
      </c>
      <c r="E577" s="74">
        <f t="shared" ca="1" si="17"/>
        <v>46</v>
      </c>
      <c r="F577" s="75">
        <v>270477</v>
      </c>
      <c r="G577" s="75">
        <v>172342</v>
      </c>
    </row>
    <row r="578" spans="1:7" x14ac:dyDescent="0.25">
      <c r="A578" s="71" t="s">
        <v>660</v>
      </c>
      <c r="B578" s="77" t="s">
        <v>647</v>
      </c>
      <c r="C578" s="72">
        <v>39502</v>
      </c>
      <c r="D578" s="73">
        <f t="shared" ref="D578:D641" ca="1" si="18">DATEDIF(C578,TODAY(),"Y")</f>
        <v>5</v>
      </c>
      <c r="E578" s="74">
        <f t="shared" ref="E578:E641" ca="1" si="19">RANDBETWEEN(10,88)</f>
        <v>74</v>
      </c>
      <c r="F578" s="75">
        <v>231612</v>
      </c>
      <c r="G578" s="75">
        <v>91749</v>
      </c>
    </row>
    <row r="579" spans="1:7" x14ac:dyDescent="0.25">
      <c r="A579" s="71" t="s">
        <v>661</v>
      </c>
      <c r="B579" s="77" t="s">
        <v>647</v>
      </c>
      <c r="C579" s="72">
        <v>34847</v>
      </c>
      <c r="D579" s="73">
        <f t="shared" ca="1" si="18"/>
        <v>18</v>
      </c>
      <c r="E579" s="74">
        <f t="shared" ca="1" si="19"/>
        <v>82</v>
      </c>
      <c r="F579" s="75">
        <v>266366</v>
      </c>
      <c r="G579" s="75">
        <v>133852</v>
      </c>
    </row>
    <row r="580" spans="1:7" x14ac:dyDescent="0.25">
      <c r="A580" s="71" t="s">
        <v>662</v>
      </c>
      <c r="B580" s="77" t="s">
        <v>647</v>
      </c>
      <c r="C580" s="72">
        <v>36698</v>
      </c>
      <c r="D580" s="73">
        <f t="shared" ca="1" si="18"/>
        <v>13</v>
      </c>
      <c r="E580" s="74">
        <f t="shared" ca="1" si="19"/>
        <v>51</v>
      </c>
      <c r="F580" s="75">
        <v>283006</v>
      </c>
      <c r="G580" s="75">
        <v>113179</v>
      </c>
    </row>
    <row r="581" spans="1:7" x14ac:dyDescent="0.25">
      <c r="A581" s="71" t="s">
        <v>663</v>
      </c>
      <c r="B581" s="77" t="s">
        <v>647</v>
      </c>
      <c r="C581" s="72">
        <v>37364</v>
      </c>
      <c r="D581" s="73">
        <f t="shared" ca="1" si="18"/>
        <v>11</v>
      </c>
      <c r="E581" s="74">
        <f t="shared" ca="1" si="19"/>
        <v>68</v>
      </c>
      <c r="F581" s="75">
        <v>252122</v>
      </c>
      <c r="G581" s="75">
        <v>279816</v>
      </c>
    </row>
    <row r="582" spans="1:7" x14ac:dyDescent="0.25">
      <c r="A582" s="71" t="s">
        <v>664</v>
      </c>
      <c r="B582" s="77" t="s">
        <v>647</v>
      </c>
      <c r="C582" s="72">
        <v>38922</v>
      </c>
      <c r="D582" s="73">
        <f t="shared" ca="1" si="18"/>
        <v>7</v>
      </c>
      <c r="E582" s="74">
        <f t="shared" ca="1" si="19"/>
        <v>39</v>
      </c>
      <c r="F582" s="75">
        <v>176750</v>
      </c>
      <c r="G582" s="75">
        <v>123862</v>
      </c>
    </row>
    <row r="583" spans="1:7" x14ac:dyDescent="0.25">
      <c r="A583" s="71" t="s">
        <v>665</v>
      </c>
      <c r="B583" s="77" t="s">
        <v>647</v>
      </c>
      <c r="C583" s="72">
        <v>37985</v>
      </c>
      <c r="D583" s="73">
        <f t="shared" ca="1" si="18"/>
        <v>9</v>
      </c>
      <c r="E583" s="74">
        <f t="shared" ca="1" si="19"/>
        <v>69</v>
      </c>
      <c r="F583" s="75">
        <v>218996</v>
      </c>
      <c r="G583" s="75">
        <v>119079</v>
      </c>
    </row>
    <row r="584" spans="1:7" x14ac:dyDescent="0.25">
      <c r="A584" s="71" t="s">
        <v>666</v>
      </c>
      <c r="B584" s="77" t="s">
        <v>647</v>
      </c>
      <c r="C584" s="72">
        <v>34865</v>
      </c>
      <c r="D584" s="73">
        <f t="shared" ca="1" si="18"/>
        <v>18</v>
      </c>
      <c r="E584" s="74">
        <f t="shared" ca="1" si="19"/>
        <v>67</v>
      </c>
      <c r="F584" s="75">
        <v>166239</v>
      </c>
      <c r="G584" s="75">
        <v>70429</v>
      </c>
    </row>
    <row r="585" spans="1:7" x14ac:dyDescent="0.25">
      <c r="A585" s="71" t="s">
        <v>667</v>
      </c>
      <c r="B585" s="77" t="s">
        <v>647</v>
      </c>
      <c r="C585" s="72">
        <v>34684</v>
      </c>
      <c r="D585" s="73">
        <f t="shared" ca="1" si="18"/>
        <v>18</v>
      </c>
      <c r="E585" s="74">
        <f t="shared" ca="1" si="19"/>
        <v>23</v>
      </c>
      <c r="F585" s="75">
        <v>70867</v>
      </c>
      <c r="G585" s="75">
        <v>207802</v>
      </c>
    </row>
    <row r="586" spans="1:7" x14ac:dyDescent="0.25">
      <c r="A586" s="71" t="s">
        <v>668</v>
      </c>
      <c r="B586" s="77" t="s">
        <v>647</v>
      </c>
      <c r="C586" s="72">
        <v>38167</v>
      </c>
      <c r="D586" s="73">
        <f t="shared" ca="1" si="18"/>
        <v>9</v>
      </c>
      <c r="E586" s="74">
        <f t="shared" ca="1" si="19"/>
        <v>48</v>
      </c>
      <c r="F586" s="75">
        <v>280862</v>
      </c>
      <c r="G586" s="75">
        <v>72674</v>
      </c>
    </row>
    <row r="587" spans="1:7" x14ac:dyDescent="0.25">
      <c r="A587" s="71" t="s">
        <v>669</v>
      </c>
      <c r="B587" s="77" t="s">
        <v>647</v>
      </c>
      <c r="C587" s="72">
        <v>37282</v>
      </c>
      <c r="D587" s="73">
        <f t="shared" ca="1" si="18"/>
        <v>11</v>
      </c>
      <c r="E587" s="74">
        <f t="shared" ca="1" si="19"/>
        <v>45</v>
      </c>
      <c r="F587" s="75">
        <v>158252</v>
      </c>
      <c r="G587" s="75">
        <v>139191</v>
      </c>
    </row>
    <row r="588" spans="1:7" x14ac:dyDescent="0.25">
      <c r="A588" s="71" t="s">
        <v>670</v>
      </c>
      <c r="B588" s="77" t="s">
        <v>647</v>
      </c>
      <c r="C588" s="72">
        <v>37462</v>
      </c>
      <c r="D588" s="73">
        <f t="shared" ca="1" si="18"/>
        <v>11</v>
      </c>
      <c r="E588" s="74">
        <f t="shared" ca="1" si="19"/>
        <v>34</v>
      </c>
      <c r="F588" s="75">
        <v>281379</v>
      </c>
      <c r="G588" s="75">
        <v>50222</v>
      </c>
    </row>
    <row r="589" spans="1:7" x14ac:dyDescent="0.25">
      <c r="A589" s="71" t="s">
        <v>671</v>
      </c>
      <c r="B589" s="77" t="s">
        <v>647</v>
      </c>
      <c r="C589" s="72">
        <v>39987</v>
      </c>
      <c r="D589" s="73">
        <f t="shared" ca="1" si="18"/>
        <v>4</v>
      </c>
      <c r="E589" s="74">
        <f t="shared" ca="1" si="19"/>
        <v>58</v>
      </c>
      <c r="F589" s="75">
        <v>107531</v>
      </c>
      <c r="G589" s="75">
        <v>209036</v>
      </c>
    </row>
    <row r="590" spans="1:7" x14ac:dyDescent="0.25">
      <c r="A590" s="71" t="s">
        <v>672</v>
      </c>
      <c r="B590" s="77" t="s">
        <v>647</v>
      </c>
      <c r="C590" s="72">
        <v>39160</v>
      </c>
      <c r="D590" s="73">
        <f t="shared" ca="1" si="18"/>
        <v>6</v>
      </c>
      <c r="E590" s="74">
        <f t="shared" ca="1" si="19"/>
        <v>18</v>
      </c>
      <c r="F590" s="75">
        <v>233774</v>
      </c>
      <c r="G590" s="75">
        <v>140077</v>
      </c>
    </row>
    <row r="591" spans="1:7" x14ac:dyDescent="0.25">
      <c r="A591" s="71" t="s">
        <v>673</v>
      </c>
      <c r="B591" s="77" t="s">
        <v>647</v>
      </c>
      <c r="C591" s="72">
        <v>38658</v>
      </c>
      <c r="D591" s="73">
        <f t="shared" ca="1" si="18"/>
        <v>7</v>
      </c>
      <c r="E591" s="74">
        <f t="shared" ca="1" si="19"/>
        <v>56</v>
      </c>
      <c r="F591" s="75">
        <v>226857</v>
      </c>
      <c r="G591" s="75">
        <v>245542</v>
      </c>
    </row>
    <row r="592" spans="1:7" x14ac:dyDescent="0.25">
      <c r="A592" s="71" t="s">
        <v>674</v>
      </c>
      <c r="B592" s="77" t="s">
        <v>647</v>
      </c>
      <c r="C592" s="72">
        <v>37785</v>
      </c>
      <c r="D592" s="73">
        <f t="shared" ca="1" si="18"/>
        <v>10</v>
      </c>
      <c r="E592" s="74">
        <f t="shared" ca="1" si="19"/>
        <v>45</v>
      </c>
      <c r="F592" s="75">
        <v>176067</v>
      </c>
      <c r="G592" s="75">
        <v>117999</v>
      </c>
    </row>
    <row r="593" spans="1:7" x14ac:dyDescent="0.25">
      <c r="A593" s="71" t="s">
        <v>675</v>
      </c>
      <c r="B593" s="77" t="s">
        <v>647</v>
      </c>
      <c r="C593" s="72">
        <v>35108</v>
      </c>
      <c r="D593" s="73">
        <f t="shared" ca="1" si="18"/>
        <v>17</v>
      </c>
      <c r="E593" s="74">
        <f t="shared" ca="1" si="19"/>
        <v>19</v>
      </c>
      <c r="F593" s="75">
        <v>215896</v>
      </c>
      <c r="G593" s="75">
        <v>192130</v>
      </c>
    </row>
    <row r="594" spans="1:7" x14ac:dyDescent="0.25">
      <c r="A594" s="71" t="s">
        <v>676</v>
      </c>
      <c r="B594" s="77" t="s">
        <v>647</v>
      </c>
      <c r="C594" s="72">
        <v>39745</v>
      </c>
      <c r="D594" s="73">
        <f t="shared" ca="1" si="18"/>
        <v>5</v>
      </c>
      <c r="E594" s="74">
        <f t="shared" ca="1" si="19"/>
        <v>47</v>
      </c>
      <c r="F594" s="75">
        <v>152764</v>
      </c>
      <c r="G594" s="75">
        <v>255051</v>
      </c>
    </row>
    <row r="595" spans="1:7" x14ac:dyDescent="0.25">
      <c r="A595" s="71" t="s">
        <v>677</v>
      </c>
      <c r="B595" s="77" t="s">
        <v>647</v>
      </c>
      <c r="C595" s="72">
        <v>37350</v>
      </c>
      <c r="D595" s="73">
        <f t="shared" ca="1" si="18"/>
        <v>11</v>
      </c>
      <c r="E595" s="74">
        <f t="shared" ca="1" si="19"/>
        <v>69</v>
      </c>
      <c r="F595" s="75">
        <v>213322</v>
      </c>
      <c r="G595" s="75">
        <v>192293</v>
      </c>
    </row>
    <row r="596" spans="1:7" x14ac:dyDescent="0.25">
      <c r="A596" s="71" t="s">
        <v>678</v>
      </c>
      <c r="B596" s="77" t="s">
        <v>647</v>
      </c>
      <c r="C596" s="72">
        <v>35107</v>
      </c>
      <c r="D596" s="73">
        <f t="shared" ca="1" si="18"/>
        <v>17</v>
      </c>
      <c r="E596" s="74">
        <f t="shared" ca="1" si="19"/>
        <v>81</v>
      </c>
      <c r="F596" s="75">
        <v>92554</v>
      </c>
      <c r="G596" s="75">
        <v>233468</v>
      </c>
    </row>
    <row r="597" spans="1:7" x14ac:dyDescent="0.25">
      <c r="A597" s="71" t="s">
        <v>679</v>
      </c>
      <c r="B597" s="77" t="s">
        <v>647</v>
      </c>
      <c r="C597" s="72">
        <v>38219</v>
      </c>
      <c r="D597" s="73">
        <f t="shared" ca="1" si="18"/>
        <v>9</v>
      </c>
      <c r="E597" s="74">
        <f t="shared" ca="1" si="19"/>
        <v>29</v>
      </c>
      <c r="F597" s="75">
        <v>147012</v>
      </c>
      <c r="G597" s="75">
        <v>216925</v>
      </c>
    </row>
    <row r="598" spans="1:7" x14ac:dyDescent="0.25">
      <c r="A598" s="71" t="s">
        <v>680</v>
      </c>
      <c r="B598" s="77" t="s">
        <v>647</v>
      </c>
      <c r="C598" s="72">
        <v>34348</v>
      </c>
      <c r="D598" s="73">
        <f t="shared" ca="1" si="18"/>
        <v>19</v>
      </c>
      <c r="E598" s="74">
        <f t="shared" ca="1" si="19"/>
        <v>17</v>
      </c>
      <c r="F598" s="75">
        <v>266910</v>
      </c>
      <c r="G598" s="75">
        <v>204508</v>
      </c>
    </row>
    <row r="599" spans="1:7" x14ac:dyDescent="0.25">
      <c r="A599" s="71" t="s">
        <v>681</v>
      </c>
      <c r="B599" s="77" t="s">
        <v>647</v>
      </c>
      <c r="C599" s="72">
        <v>38912</v>
      </c>
      <c r="D599" s="73">
        <f t="shared" ca="1" si="18"/>
        <v>7</v>
      </c>
      <c r="E599" s="74">
        <f t="shared" ca="1" si="19"/>
        <v>48</v>
      </c>
      <c r="F599" s="75">
        <v>76685</v>
      </c>
      <c r="G599" s="75">
        <v>253045</v>
      </c>
    </row>
    <row r="600" spans="1:7" x14ac:dyDescent="0.25">
      <c r="A600" s="71" t="s">
        <v>682</v>
      </c>
      <c r="B600" s="77" t="s">
        <v>647</v>
      </c>
      <c r="C600" s="72">
        <v>37394</v>
      </c>
      <c r="D600" s="73">
        <f t="shared" ca="1" si="18"/>
        <v>11</v>
      </c>
      <c r="E600" s="74">
        <f t="shared" ca="1" si="19"/>
        <v>80</v>
      </c>
      <c r="F600" s="75">
        <v>140884</v>
      </c>
      <c r="G600" s="75">
        <v>231043</v>
      </c>
    </row>
    <row r="601" spans="1:7" x14ac:dyDescent="0.25">
      <c r="A601" s="71" t="s">
        <v>683</v>
      </c>
      <c r="B601" s="77" t="s">
        <v>647</v>
      </c>
      <c r="C601" s="72">
        <v>38805</v>
      </c>
      <c r="D601" s="73">
        <f t="shared" ca="1" si="18"/>
        <v>7</v>
      </c>
      <c r="E601" s="74">
        <f t="shared" ca="1" si="19"/>
        <v>54</v>
      </c>
      <c r="F601" s="75">
        <v>111159</v>
      </c>
      <c r="G601" s="75">
        <v>154831</v>
      </c>
    </row>
    <row r="602" spans="1:7" x14ac:dyDescent="0.25">
      <c r="A602" s="71" t="s">
        <v>684</v>
      </c>
      <c r="B602" s="77" t="s">
        <v>647</v>
      </c>
      <c r="C602" s="72">
        <v>37204</v>
      </c>
      <c r="D602" s="73">
        <f t="shared" ca="1" si="18"/>
        <v>11</v>
      </c>
      <c r="E602" s="74">
        <f t="shared" ca="1" si="19"/>
        <v>75</v>
      </c>
      <c r="F602" s="75">
        <v>159942</v>
      </c>
      <c r="G602" s="75">
        <v>262562</v>
      </c>
    </row>
    <row r="603" spans="1:7" x14ac:dyDescent="0.25">
      <c r="A603" s="71" t="s">
        <v>685</v>
      </c>
      <c r="B603" s="77" t="s">
        <v>647</v>
      </c>
      <c r="C603" s="72">
        <v>34423</v>
      </c>
      <c r="D603" s="73">
        <f t="shared" ca="1" si="18"/>
        <v>19</v>
      </c>
      <c r="E603" s="74">
        <f t="shared" ca="1" si="19"/>
        <v>30</v>
      </c>
      <c r="F603" s="75">
        <v>40397</v>
      </c>
      <c r="G603" s="75">
        <v>183802</v>
      </c>
    </row>
    <row r="604" spans="1:7" x14ac:dyDescent="0.25">
      <c r="A604" s="71" t="s">
        <v>686</v>
      </c>
      <c r="B604" s="77" t="s">
        <v>647</v>
      </c>
      <c r="C604" s="72">
        <v>34424</v>
      </c>
      <c r="D604" s="73">
        <f t="shared" ca="1" si="18"/>
        <v>19</v>
      </c>
      <c r="E604" s="74">
        <f t="shared" ca="1" si="19"/>
        <v>32</v>
      </c>
      <c r="F604" s="75">
        <v>237474</v>
      </c>
      <c r="G604" s="75">
        <v>296301</v>
      </c>
    </row>
    <row r="605" spans="1:7" x14ac:dyDescent="0.25">
      <c r="A605" s="71" t="s">
        <v>687</v>
      </c>
      <c r="B605" s="77" t="s">
        <v>647</v>
      </c>
      <c r="C605" s="72">
        <v>36183</v>
      </c>
      <c r="D605" s="73">
        <f t="shared" ca="1" si="18"/>
        <v>14</v>
      </c>
      <c r="E605" s="74">
        <f t="shared" ca="1" si="19"/>
        <v>71</v>
      </c>
      <c r="F605" s="75">
        <v>85115</v>
      </c>
      <c r="G605" s="75">
        <v>219008</v>
      </c>
    </row>
    <row r="606" spans="1:7" x14ac:dyDescent="0.25">
      <c r="A606" s="71" t="s">
        <v>688</v>
      </c>
      <c r="B606" s="77" t="s">
        <v>647</v>
      </c>
      <c r="C606" s="72">
        <v>39280</v>
      </c>
      <c r="D606" s="73">
        <f t="shared" ca="1" si="18"/>
        <v>6</v>
      </c>
      <c r="E606" s="74">
        <f t="shared" ca="1" si="19"/>
        <v>28</v>
      </c>
      <c r="F606" s="75">
        <v>210717</v>
      </c>
      <c r="G606" s="75">
        <v>112944</v>
      </c>
    </row>
    <row r="607" spans="1:7" x14ac:dyDescent="0.25">
      <c r="A607" s="71" t="s">
        <v>689</v>
      </c>
      <c r="B607" s="77" t="s">
        <v>647</v>
      </c>
      <c r="C607" s="72">
        <v>37607</v>
      </c>
      <c r="D607" s="73">
        <f t="shared" ca="1" si="18"/>
        <v>10</v>
      </c>
      <c r="E607" s="74">
        <f t="shared" ca="1" si="19"/>
        <v>61</v>
      </c>
      <c r="F607" s="75">
        <v>147932</v>
      </c>
      <c r="G607" s="75">
        <v>134780</v>
      </c>
    </row>
    <row r="608" spans="1:7" x14ac:dyDescent="0.25">
      <c r="A608" s="71" t="s">
        <v>690</v>
      </c>
      <c r="B608" s="77" t="s">
        <v>647</v>
      </c>
      <c r="C608" s="72">
        <v>39150</v>
      </c>
      <c r="D608" s="73">
        <f t="shared" ca="1" si="18"/>
        <v>6</v>
      </c>
      <c r="E608" s="74">
        <f t="shared" ca="1" si="19"/>
        <v>67</v>
      </c>
      <c r="F608" s="75">
        <v>187375</v>
      </c>
      <c r="G608" s="75">
        <v>179782</v>
      </c>
    </row>
    <row r="609" spans="1:7" x14ac:dyDescent="0.25">
      <c r="A609" s="71" t="s">
        <v>691</v>
      </c>
      <c r="B609" s="77" t="s">
        <v>647</v>
      </c>
      <c r="C609" s="72">
        <v>39716</v>
      </c>
      <c r="D609" s="73">
        <f t="shared" ca="1" si="18"/>
        <v>5</v>
      </c>
      <c r="E609" s="74">
        <f t="shared" ca="1" si="19"/>
        <v>34</v>
      </c>
      <c r="F609" s="75">
        <v>226828</v>
      </c>
      <c r="G609" s="75">
        <v>150057</v>
      </c>
    </row>
    <row r="610" spans="1:7" x14ac:dyDescent="0.25">
      <c r="A610" s="71" t="s">
        <v>692</v>
      </c>
      <c r="B610" s="77" t="s">
        <v>647</v>
      </c>
      <c r="C610" s="72">
        <v>38509</v>
      </c>
      <c r="D610" s="73">
        <f t="shared" ca="1" si="18"/>
        <v>8</v>
      </c>
      <c r="E610" s="74">
        <f t="shared" ca="1" si="19"/>
        <v>34</v>
      </c>
      <c r="F610" s="75">
        <v>203435</v>
      </c>
      <c r="G610" s="75">
        <v>113514</v>
      </c>
    </row>
    <row r="611" spans="1:7" x14ac:dyDescent="0.25">
      <c r="A611" s="71" t="s">
        <v>693</v>
      </c>
      <c r="B611" s="77" t="s">
        <v>647</v>
      </c>
      <c r="C611" s="72">
        <v>39359</v>
      </c>
      <c r="D611" s="73">
        <f t="shared" ca="1" si="18"/>
        <v>6</v>
      </c>
      <c r="E611" s="74">
        <f t="shared" ca="1" si="19"/>
        <v>30</v>
      </c>
      <c r="F611" s="75">
        <v>48879</v>
      </c>
      <c r="G611" s="75">
        <v>174485</v>
      </c>
    </row>
    <row r="612" spans="1:7" x14ac:dyDescent="0.25">
      <c r="A612" s="71" t="s">
        <v>694</v>
      </c>
      <c r="B612" s="77" t="s">
        <v>647</v>
      </c>
      <c r="C612" s="72">
        <v>36400</v>
      </c>
      <c r="D612" s="73">
        <f t="shared" ca="1" si="18"/>
        <v>14</v>
      </c>
      <c r="E612" s="74">
        <f t="shared" ca="1" si="19"/>
        <v>28</v>
      </c>
      <c r="F612" s="75">
        <v>197026</v>
      </c>
      <c r="G612" s="75">
        <v>199541</v>
      </c>
    </row>
    <row r="613" spans="1:7" x14ac:dyDescent="0.25">
      <c r="A613" s="71" t="s">
        <v>695</v>
      </c>
      <c r="B613" s="77" t="s">
        <v>647</v>
      </c>
      <c r="C613" s="72">
        <v>35314</v>
      </c>
      <c r="D613" s="73">
        <f t="shared" ca="1" si="18"/>
        <v>17</v>
      </c>
      <c r="E613" s="74">
        <f t="shared" ca="1" si="19"/>
        <v>85</v>
      </c>
      <c r="F613" s="75">
        <v>186149</v>
      </c>
      <c r="G613" s="75">
        <v>183448</v>
      </c>
    </row>
    <row r="614" spans="1:7" x14ac:dyDescent="0.25">
      <c r="A614" s="71" t="s">
        <v>696</v>
      </c>
      <c r="B614" s="77" t="s">
        <v>647</v>
      </c>
      <c r="C614" s="72">
        <v>36254</v>
      </c>
      <c r="D614" s="73">
        <f t="shared" ca="1" si="18"/>
        <v>14</v>
      </c>
      <c r="E614" s="74">
        <f t="shared" ca="1" si="19"/>
        <v>37</v>
      </c>
      <c r="F614" s="75">
        <v>66136</v>
      </c>
      <c r="G614" s="75">
        <v>139877</v>
      </c>
    </row>
    <row r="615" spans="1:7" x14ac:dyDescent="0.25">
      <c r="A615" s="71" t="s">
        <v>697</v>
      </c>
      <c r="B615" s="77" t="s">
        <v>647</v>
      </c>
      <c r="C615" s="72">
        <v>36154</v>
      </c>
      <c r="D615" s="73">
        <f t="shared" ca="1" si="18"/>
        <v>14</v>
      </c>
      <c r="E615" s="74">
        <f t="shared" ca="1" si="19"/>
        <v>61</v>
      </c>
      <c r="F615" s="75">
        <v>32517</v>
      </c>
      <c r="G615" s="75">
        <v>267051</v>
      </c>
    </row>
    <row r="616" spans="1:7" x14ac:dyDescent="0.25">
      <c r="A616" s="71" t="s">
        <v>698</v>
      </c>
      <c r="B616" s="77" t="s">
        <v>647</v>
      </c>
      <c r="C616" s="72">
        <v>34488</v>
      </c>
      <c r="D616" s="73">
        <f t="shared" ca="1" si="18"/>
        <v>19</v>
      </c>
      <c r="E616" s="74">
        <f t="shared" ca="1" si="19"/>
        <v>20</v>
      </c>
      <c r="F616" s="75">
        <v>152885</v>
      </c>
      <c r="G616" s="75">
        <v>250925</v>
      </c>
    </row>
    <row r="617" spans="1:7" x14ac:dyDescent="0.25">
      <c r="A617" s="71" t="s">
        <v>699</v>
      </c>
      <c r="B617" s="77" t="s">
        <v>647</v>
      </c>
      <c r="C617" s="72">
        <v>36417</v>
      </c>
      <c r="D617" s="73">
        <f t="shared" ca="1" si="18"/>
        <v>14</v>
      </c>
      <c r="E617" s="74">
        <f t="shared" ca="1" si="19"/>
        <v>48</v>
      </c>
      <c r="F617" s="75">
        <v>113100</v>
      </c>
      <c r="G617" s="75">
        <v>240745</v>
      </c>
    </row>
    <row r="618" spans="1:7" x14ac:dyDescent="0.25">
      <c r="A618" s="71" t="s">
        <v>700</v>
      </c>
      <c r="B618" s="77" t="s">
        <v>647</v>
      </c>
      <c r="C618" s="72">
        <v>38341</v>
      </c>
      <c r="D618" s="73">
        <f t="shared" ca="1" si="18"/>
        <v>8</v>
      </c>
      <c r="E618" s="74">
        <f t="shared" ca="1" si="19"/>
        <v>34</v>
      </c>
      <c r="F618" s="75">
        <v>273837</v>
      </c>
      <c r="G618" s="75">
        <v>44355</v>
      </c>
    </row>
    <row r="619" spans="1:7" x14ac:dyDescent="0.25">
      <c r="A619" s="71" t="s">
        <v>701</v>
      </c>
      <c r="B619" s="77" t="s">
        <v>647</v>
      </c>
      <c r="C619" s="72">
        <v>34686</v>
      </c>
      <c r="D619" s="73">
        <f t="shared" ca="1" si="18"/>
        <v>18</v>
      </c>
      <c r="E619" s="74">
        <f t="shared" ca="1" si="19"/>
        <v>66</v>
      </c>
      <c r="F619" s="75">
        <v>173670</v>
      </c>
      <c r="G619" s="75">
        <v>203621</v>
      </c>
    </row>
    <row r="620" spans="1:7" x14ac:dyDescent="0.25">
      <c r="A620" s="71" t="s">
        <v>702</v>
      </c>
      <c r="B620" s="77" t="s">
        <v>647</v>
      </c>
      <c r="C620" s="72">
        <v>39344</v>
      </c>
      <c r="D620" s="73">
        <f t="shared" ca="1" si="18"/>
        <v>6</v>
      </c>
      <c r="E620" s="74">
        <f t="shared" ca="1" si="19"/>
        <v>86</v>
      </c>
      <c r="F620" s="75">
        <v>54257</v>
      </c>
      <c r="G620" s="75">
        <v>35788</v>
      </c>
    </row>
    <row r="621" spans="1:7" x14ac:dyDescent="0.25">
      <c r="A621" s="71" t="s">
        <v>703</v>
      </c>
      <c r="B621" s="77" t="s">
        <v>647</v>
      </c>
      <c r="C621" s="72">
        <v>34984</v>
      </c>
      <c r="D621" s="73">
        <f t="shared" ca="1" si="18"/>
        <v>18</v>
      </c>
      <c r="E621" s="74">
        <f t="shared" ca="1" si="19"/>
        <v>45</v>
      </c>
      <c r="F621" s="75">
        <v>274748</v>
      </c>
      <c r="G621" s="75">
        <v>226695</v>
      </c>
    </row>
    <row r="622" spans="1:7" x14ac:dyDescent="0.25">
      <c r="A622" s="71" t="s">
        <v>704</v>
      </c>
      <c r="B622" s="77" t="s">
        <v>647</v>
      </c>
      <c r="C622" s="72">
        <v>36559</v>
      </c>
      <c r="D622" s="73">
        <f t="shared" ca="1" si="18"/>
        <v>13</v>
      </c>
      <c r="E622" s="74">
        <f t="shared" ca="1" si="19"/>
        <v>66</v>
      </c>
      <c r="F622" s="75">
        <v>189506</v>
      </c>
      <c r="G622" s="75">
        <v>130609</v>
      </c>
    </row>
    <row r="623" spans="1:7" x14ac:dyDescent="0.25">
      <c r="A623" s="71" t="s">
        <v>705</v>
      </c>
      <c r="B623" s="77" t="s">
        <v>647</v>
      </c>
      <c r="C623" s="72">
        <v>34624</v>
      </c>
      <c r="D623" s="73">
        <f t="shared" ca="1" si="18"/>
        <v>19</v>
      </c>
      <c r="E623" s="74">
        <f t="shared" ca="1" si="19"/>
        <v>52</v>
      </c>
      <c r="F623" s="75">
        <v>26834</v>
      </c>
      <c r="G623" s="75">
        <v>256518</v>
      </c>
    </row>
    <row r="624" spans="1:7" x14ac:dyDescent="0.25">
      <c r="A624" s="71" t="s">
        <v>706</v>
      </c>
      <c r="B624" s="77" t="s">
        <v>647</v>
      </c>
      <c r="C624" s="72">
        <v>38412</v>
      </c>
      <c r="D624" s="73">
        <f t="shared" ca="1" si="18"/>
        <v>8</v>
      </c>
      <c r="E624" s="74">
        <f t="shared" ca="1" si="19"/>
        <v>72</v>
      </c>
      <c r="F624" s="75">
        <v>189823</v>
      </c>
      <c r="G624" s="75">
        <v>230752</v>
      </c>
    </row>
    <row r="625" spans="1:7" x14ac:dyDescent="0.25">
      <c r="A625" s="71" t="s">
        <v>707</v>
      </c>
      <c r="B625" s="77" t="s">
        <v>647</v>
      </c>
      <c r="C625" s="72">
        <v>38200</v>
      </c>
      <c r="D625" s="73">
        <f t="shared" ca="1" si="18"/>
        <v>9</v>
      </c>
      <c r="E625" s="74">
        <f t="shared" ca="1" si="19"/>
        <v>35</v>
      </c>
      <c r="F625" s="75">
        <v>65571</v>
      </c>
      <c r="G625" s="75">
        <v>231629</v>
      </c>
    </row>
    <row r="626" spans="1:7" x14ac:dyDescent="0.25">
      <c r="A626" s="71" t="s">
        <v>708</v>
      </c>
      <c r="B626" s="77" t="s">
        <v>647</v>
      </c>
      <c r="C626" s="72">
        <v>37636</v>
      </c>
      <c r="D626" s="73">
        <f t="shared" ca="1" si="18"/>
        <v>10</v>
      </c>
      <c r="E626" s="74">
        <f t="shared" ca="1" si="19"/>
        <v>24</v>
      </c>
      <c r="F626" s="75">
        <v>210622</v>
      </c>
      <c r="G626" s="75">
        <v>137155</v>
      </c>
    </row>
    <row r="627" spans="1:7" x14ac:dyDescent="0.25">
      <c r="A627" s="71" t="s">
        <v>709</v>
      </c>
      <c r="B627" s="77" t="s">
        <v>647</v>
      </c>
      <c r="C627" s="72">
        <v>34285</v>
      </c>
      <c r="D627" s="73">
        <f t="shared" ca="1" si="18"/>
        <v>19</v>
      </c>
      <c r="E627" s="74">
        <f t="shared" ca="1" si="19"/>
        <v>53</v>
      </c>
      <c r="F627" s="75">
        <v>98626</v>
      </c>
      <c r="G627" s="75">
        <v>172703</v>
      </c>
    </row>
    <row r="628" spans="1:7" x14ac:dyDescent="0.25">
      <c r="A628" s="71" t="s">
        <v>710</v>
      </c>
      <c r="B628" s="77" t="s">
        <v>647</v>
      </c>
      <c r="C628" s="72">
        <v>35274</v>
      </c>
      <c r="D628" s="73">
        <f t="shared" ca="1" si="18"/>
        <v>17</v>
      </c>
      <c r="E628" s="74">
        <f t="shared" ca="1" si="19"/>
        <v>86</v>
      </c>
      <c r="F628" s="75">
        <v>298950</v>
      </c>
      <c r="G628" s="75">
        <v>240844</v>
      </c>
    </row>
    <row r="629" spans="1:7" x14ac:dyDescent="0.25">
      <c r="A629" s="71" t="s">
        <v>711</v>
      </c>
      <c r="B629" s="77" t="s">
        <v>647</v>
      </c>
      <c r="C629" s="72">
        <v>36849</v>
      </c>
      <c r="D629" s="73">
        <f t="shared" ca="1" si="18"/>
        <v>12</v>
      </c>
      <c r="E629" s="74">
        <f t="shared" ca="1" si="19"/>
        <v>27</v>
      </c>
      <c r="F629" s="75">
        <v>217454</v>
      </c>
      <c r="G629" s="75">
        <v>54414</v>
      </c>
    </row>
    <row r="630" spans="1:7" x14ac:dyDescent="0.25">
      <c r="A630" s="71" t="s">
        <v>712</v>
      </c>
      <c r="B630" s="77" t="s">
        <v>647</v>
      </c>
      <c r="C630" s="72">
        <v>37637</v>
      </c>
      <c r="D630" s="73">
        <f t="shared" ca="1" si="18"/>
        <v>10</v>
      </c>
      <c r="E630" s="74">
        <f t="shared" ca="1" si="19"/>
        <v>87</v>
      </c>
      <c r="F630" s="75">
        <v>154899</v>
      </c>
      <c r="G630" s="75">
        <v>68728</v>
      </c>
    </row>
    <row r="631" spans="1:7" x14ac:dyDescent="0.25">
      <c r="A631" s="71" t="s">
        <v>713</v>
      </c>
      <c r="B631" s="77" t="s">
        <v>647</v>
      </c>
      <c r="C631" s="72">
        <v>34243</v>
      </c>
      <c r="D631" s="73">
        <f t="shared" ca="1" si="18"/>
        <v>20</v>
      </c>
      <c r="E631" s="74">
        <f t="shared" ca="1" si="19"/>
        <v>14</v>
      </c>
      <c r="F631" s="75">
        <v>113827</v>
      </c>
      <c r="G631" s="75">
        <v>183316</v>
      </c>
    </row>
    <row r="632" spans="1:7" x14ac:dyDescent="0.25">
      <c r="A632" s="71" t="s">
        <v>714</v>
      </c>
      <c r="B632" s="77" t="s">
        <v>647</v>
      </c>
      <c r="C632" s="72">
        <v>39583</v>
      </c>
      <c r="D632" s="73">
        <f t="shared" ca="1" si="18"/>
        <v>5</v>
      </c>
      <c r="E632" s="74">
        <f t="shared" ca="1" si="19"/>
        <v>33</v>
      </c>
      <c r="F632" s="75">
        <v>279286</v>
      </c>
      <c r="G632" s="75">
        <v>225092</v>
      </c>
    </row>
    <row r="633" spans="1:7" x14ac:dyDescent="0.25">
      <c r="A633" s="71" t="s">
        <v>715</v>
      </c>
      <c r="B633" s="77" t="s">
        <v>647</v>
      </c>
      <c r="C633" s="72">
        <v>39350</v>
      </c>
      <c r="D633" s="73">
        <f t="shared" ca="1" si="18"/>
        <v>6</v>
      </c>
      <c r="E633" s="74">
        <f t="shared" ca="1" si="19"/>
        <v>27</v>
      </c>
      <c r="F633" s="75">
        <v>161309</v>
      </c>
      <c r="G633" s="75">
        <v>178516</v>
      </c>
    </row>
    <row r="634" spans="1:7" x14ac:dyDescent="0.25">
      <c r="A634" s="71" t="s">
        <v>716</v>
      </c>
      <c r="B634" s="77" t="s">
        <v>647</v>
      </c>
      <c r="C634" s="72">
        <v>38737</v>
      </c>
      <c r="D634" s="73">
        <f t="shared" ca="1" si="18"/>
        <v>7</v>
      </c>
      <c r="E634" s="74">
        <f t="shared" ca="1" si="19"/>
        <v>87</v>
      </c>
      <c r="F634" s="75">
        <v>295987</v>
      </c>
      <c r="G634" s="75">
        <v>143326</v>
      </c>
    </row>
    <row r="635" spans="1:7" x14ac:dyDescent="0.25">
      <c r="A635" s="71" t="s">
        <v>717</v>
      </c>
      <c r="B635" s="77" t="s">
        <v>647</v>
      </c>
      <c r="C635" s="72">
        <v>36432</v>
      </c>
      <c r="D635" s="73">
        <f t="shared" ca="1" si="18"/>
        <v>14</v>
      </c>
      <c r="E635" s="74">
        <f t="shared" ca="1" si="19"/>
        <v>73</v>
      </c>
      <c r="F635" s="75">
        <v>299317</v>
      </c>
      <c r="G635" s="75">
        <v>30914</v>
      </c>
    </row>
    <row r="636" spans="1:7" x14ac:dyDescent="0.25">
      <c r="A636" s="71" t="s">
        <v>718</v>
      </c>
      <c r="B636" s="77" t="s">
        <v>647</v>
      </c>
      <c r="C636" s="72">
        <v>36360</v>
      </c>
      <c r="D636" s="73">
        <f t="shared" ca="1" si="18"/>
        <v>14</v>
      </c>
      <c r="E636" s="74">
        <f t="shared" ca="1" si="19"/>
        <v>70</v>
      </c>
      <c r="F636" s="75">
        <v>110333</v>
      </c>
      <c r="G636" s="75">
        <v>93915</v>
      </c>
    </row>
    <row r="637" spans="1:7" x14ac:dyDescent="0.25">
      <c r="A637" s="71" t="s">
        <v>719</v>
      </c>
      <c r="B637" s="77" t="s">
        <v>647</v>
      </c>
      <c r="C637" s="72">
        <v>38178</v>
      </c>
      <c r="D637" s="73">
        <f t="shared" ca="1" si="18"/>
        <v>9</v>
      </c>
      <c r="E637" s="74">
        <f t="shared" ca="1" si="19"/>
        <v>26</v>
      </c>
      <c r="F637" s="75">
        <v>233817</v>
      </c>
      <c r="G637" s="75">
        <v>142885</v>
      </c>
    </row>
    <row r="638" spans="1:7" x14ac:dyDescent="0.25">
      <c r="A638" s="71" t="s">
        <v>720</v>
      </c>
      <c r="B638" s="77" t="s">
        <v>647</v>
      </c>
      <c r="C638" s="72">
        <v>35913</v>
      </c>
      <c r="D638" s="73">
        <f t="shared" ca="1" si="18"/>
        <v>15</v>
      </c>
      <c r="E638" s="74">
        <f t="shared" ca="1" si="19"/>
        <v>15</v>
      </c>
      <c r="F638" s="75">
        <v>117623</v>
      </c>
      <c r="G638" s="75">
        <v>245021</v>
      </c>
    </row>
    <row r="639" spans="1:7" x14ac:dyDescent="0.25">
      <c r="A639" s="71" t="s">
        <v>722</v>
      </c>
      <c r="B639" s="71" t="s">
        <v>721</v>
      </c>
      <c r="C639" s="72">
        <v>38681</v>
      </c>
      <c r="D639" s="73">
        <f t="shared" ca="1" si="18"/>
        <v>7</v>
      </c>
      <c r="E639" s="74">
        <f t="shared" ca="1" si="19"/>
        <v>52</v>
      </c>
      <c r="F639" s="75">
        <v>120183</v>
      </c>
      <c r="G639" s="75">
        <v>52214</v>
      </c>
    </row>
    <row r="640" spans="1:7" x14ac:dyDescent="0.25">
      <c r="A640" s="71" t="s">
        <v>723</v>
      </c>
      <c r="B640" s="77" t="s">
        <v>721</v>
      </c>
      <c r="C640" s="72">
        <v>39552</v>
      </c>
      <c r="D640" s="73">
        <f t="shared" ca="1" si="18"/>
        <v>5</v>
      </c>
      <c r="E640" s="74">
        <f t="shared" ca="1" si="19"/>
        <v>62</v>
      </c>
      <c r="F640" s="75">
        <v>254483</v>
      </c>
      <c r="G640" s="75">
        <v>202825</v>
      </c>
    </row>
    <row r="641" spans="1:7" x14ac:dyDescent="0.25">
      <c r="A641" s="71" t="s">
        <v>724</v>
      </c>
      <c r="B641" s="77" t="s">
        <v>721</v>
      </c>
      <c r="C641" s="72">
        <v>34309</v>
      </c>
      <c r="D641" s="73">
        <f t="shared" ca="1" si="18"/>
        <v>19</v>
      </c>
      <c r="E641" s="74">
        <f t="shared" ca="1" si="19"/>
        <v>18</v>
      </c>
      <c r="F641" s="75">
        <v>217399</v>
      </c>
      <c r="G641" s="75">
        <v>167618</v>
      </c>
    </row>
    <row r="642" spans="1:7" x14ac:dyDescent="0.25">
      <c r="A642" s="71" t="s">
        <v>725</v>
      </c>
      <c r="B642" s="77" t="s">
        <v>721</v>
      </c>
      <c r="C642" s="72">
        <v>39324</v>
      </c>
      <c r="D642" s="73">
        <f t="shared" ref="D642:D705" ca="1" si="20">DATEDIF(C642,TODAY(),"Y")</f>
        <v>6</v>
      </c>
      <c r="E642" s="74">
        <f t="shared" ref="E642:E705" ca="1" si="21">RANDBETWEEN(10,88)</f>
        <v>73</v>
      </c>
      <c r="F642" s="75">
        <v>33227</v>
      </c>
      <c r="G642" s="75">
        <v>63645</v>
      </c>
    </row>
    <row r="643" spans="1:7" x14ac:dyDescent="0.25">
      <c r="A643" s="71" t="s">
        <v>726</v>
      </c>
      <c r="B643" s="77" t="s">
        <v>721</v>
      </c>
      <c r="C643" s="72">
        <v>39610</v>
      </c>
      <c r="D643" s="73">
        <f t="shared" ca="1" si="20"/>
        <v>5</v>
      </c>
      <c r="E643" s="74">
        <f t="shared" ca="1" si="21"/>
        <v>29</v>
      </c>
      <c r="F643" s="75">
        <v>189502</v>
      </c>
      <c r="G643" s="75">
        <v>276065</v>
      </c>
    </row>
    <row r="644" spans="1:7" x14ac:dyDescent="0.25">
      <c r="A644" s="71" t="s">
        <v>727</v>
      </c>
      <c r="B644" s="77" t="s">
        <v>721</v>
      </c>
      <c r="C644" s="72">
        <v>35306</v>
      </c>
      <c r="D644" s="73">
        <f t="shared" ca="1" si="20"/>
        <v>17</v>
      </c>
      <c r="E644" s="74">
        <f t="shared" ca="1" si="21"/>
        <v>48</v>
      </c>
      <c r="F644" s="75">
        <v>255376</v>
      </c>
      <c r="G644" s="75">
        <v>187902</v>
      </c>
    </row>
    <row r="645" spans="1:7" x14ac:dyDescent="0.25">
      <c r="A645" s="71" t="s">
        <v>728</v>
      </c>
      <c r="B645" s="77" t="s">
        <v>721</v>
      </c>
      <c r="C645" s="72">
        <v>36367</v>
      </c>
      <c r="D645" s="73">
        <f t="shared" ca="1" si="20"/>
        <v>14</v>
      </c>
      <c r="E645" s="74">
        <f t="shared" ca="1" si="21"/>
        <v>13</v>
      </c>
      <c r="F645" s="75">
        <v>100886</v>
      </c>
      <c r="G645" s="75">
        <v>187908</v>
      </c>
    </row>
    <row r="646" spans="1:7" x14ac:dyDescent="0.25">
      <c r="A646" s="71" t="s">
        <v>729</v>
      </c>
      <c r="B646" s="77" t="s">
        <v>721</v>
      </c>
      <c r="C646" s="72">
        <v>34509</v>
      </c>
      <c r="D646" s="73">
        <f t="shared" ca="1" si="20"/>
        <v>19</v>
      </c>
      <c r="E646" s="74">
        <f t="shared" ca="1" si="21"/>
        <v>36</v>
      </c>
      <c r="F646" s="75">
        <v>135828</v>
      </c>
      <c r="G646" s="75">
        <v>108677</v>
      </c>
    </row>
    <row r="647" spans="1:7" x14ac:dyDescent="0.25">
      <c r="A647" s="71" t="s">
        <v>730</v>
      </c>
      <c r="B647" s="77" t="s">
        <v>721</v>
      </c>
      <c r="C647" s="72">
        <v>35670</v>
      </c>
      <c r="D647" s="73">
        <f t="shared" ca="1" si="20"/>
        <v>16</v>
      </c>
      <c r="E647" s="74">
        <f t="shared" ca="1" si="21"/>
        <v>38</v>
      </c>
      <c r="F647" s="75">
        <v>243009</v>
      </c>
      <c r="G647" s="75">
        <v>49413</v>
      </c>
    </row>
    <row r="648" spans="1:7" x14ac:dyDescent="0.25">
      <c r="A648" s="71" t="s">
        <v>731</v>
      </c>
      <c r="B648" s="77" t="s">
        <v>721</v>
      </c>
      <c r="C648" s="72">
        <v>38126</v>
      </c>
      <c r="D648" s="73">
        <f t="shared" ca="1" si="20"/>
        <v>9</v>
      </c>
      <c r="E648" s="74">
        <f t="shared" ca="1" si="21"/>
        <v>31</v>
      </c>
      <c r="F648" s="75">
        <v>115943</v>
      </c>
      <c r="G648" s="75">
        <v>254186</v>
      </c>
    </row>
    <row r="649" spans="1:7" x14ac:dyDescent="0.25">
      <c r="A649" s="71" t="s">
        <v>732</v>
      </c>
      <c r="B649" s="77" t="s">
        <v>721</v>
      </c>
      <c r="C649" s="72">
        <v>37059</v>
      </c>
      <c r="D649" s="73">
        <f t="shared" ca="1" si="20"/>
        <v>12</v>
      </c>
      <c r="E649" s="74">
        <f t="shared" ca="1" si="21"/>
        <v>59</v>
      </c>
      <c r="F649" s="75">
        <v>178941</v>
      </c>
      <c r="G649" s="75">
        <v>81589</v>
      </c>
    </row>
    <row r="650" spans="1:7" x14ac:dyDescent="0.25">
      <c r="A650" s="71" t="s">
        <v>733</v>
      </c>
      <c r="B650" s="77" t="s">
        <v>721</v>
      </c>
      <c r="C650" s="72">
        <v>35171</v>
      </c>
      <c r="D650" s="73">
        <f t="shared" ca="1" si="20"/>
        <v>17</v>
      </c>
      <c r="E650" s="74">
        <f t="shared" ca="1" si="21"/>
        <v>49</v>
      </c>
      <c r="F650" s="75">
        <v>121629</v>
      </c>
      <c r="G650" s="75">
        <v>279116</v>
      </c>
    </row>
    <row r="651" spans="1:7" x14ac:dyDescent="0.25">
      <c r="A651" s="71" t="s">
        <v>734</v>
      </c>
      <c r="B651" s="77" t="s">
        <v>721</v>
      </c>
      <c r="C651" s="72">
        <v>39928</v>
      </c>
      <c r="D651" s="73">
        <f t="shared" ca="1" si="20"/>
        <v>4</v>
      </c>
      <c r="E651" s="74">
        <f t="shared" ca="1" si="21"/>
        <v>69</v>
      </c>
      <c r="F651" s="75">
        <v>122128</v>
      </c>
      <c r="G651" s="75">
        <v>115631</v>
      </c>
    </row>
    <row r="652" spans="1:7" x14ac:dyDescent="0.25">
      <c r="A652" s="71" t="s">
        <v>735</v>
      </c>
      <c r="B652" s="77" t="s">
        <v>721</v>
      </c>
      <c r="C652" s="72">
        <v>36649</v>
      </c>
      <c r="D652" s="73">
        <f t="shared" ca="1" si="20"/>
        <v>13</v>
      </c>
      <c r="E652" s="74">
        <f t="shared" ca="1" si="21"/>
        <v>33</v>
      </c>
      <c r="F652" s="75">
        <v>192083</v>
      </c>
      <c r="G652" s="75">
        <v>174919</v>
      </c>
    </row>
    <row r="653" spans="1:7" x14ac:dyDescent="0.25">
      <c r="A653" s="71" t="s">
        <v>736</v>
      </c>
      <c r="B653" s="77" t="s">
        <v>721</v>
      </c>
      <c r="C653" s="72">
        <v>37652</v>
      </c>
      <c r="D653" s="73">
        <f t="shared" ca="1" si="20"/>
        <v>10</v>
      </c>
      <c r="E653" s="74">
        <f t="shared" ca="1" si="21"/>
        <v>23</v>
      </c>
      <c r="F653" s="75">
        <v>210312</v>
      </c>
      <c r="G653" s="75">
        <v>109685</v>
      </c>
    </row>
    <row r="654" spans="1:7" x14ac:dyDescent="0.25">
      <c r="A654" s="71" t="s">
        <v>737</v>
      </c>
      <c r="B654" s="77" t="s">
        <v>721</v>
      </c>
      <c r="C654" s="72">
        <v>38189</v>
      </c>
      <c r="D654" s="73">
        <f t="shared" ca="1" si="20"/>
        <v>9</v>
      </c>
      <c r="E654" s="74">
        <f t="shared" ca="1" si="21"/>
        <v>61</v>
      </c>
      <c r="F654" s="75">
        <v>139724</v>
      </c>
      <c r="G654" s="75">
        <v>226415</v>
      </c>
    </row>
    <row r="655" spans="1:7" x14ac:dyDescent="0.25">
      <c r="A655" s="71" t="s">
        <v>738</v>
      </c>
      <c r="B655" s="77" t="s">
        <v>721</v>
      </c>
      <c r="C655" s="72">
        <v>38739</v>
      </c>
      <c r="D655" s="73">
        <f t="shared" ca="1" si="20"/>
        <v>7</v>
      </c>
      <c r="E655" s="74">
        <f t="shared" ca="1" si="21"/>
        <v>23</v>
      </c>
      <c r="F655" s="75">
        <v>104849</v>
      </c>
      <c r="G655" s="75">
        <v>260994</v>
      </c>
    </row>
    <row r="656" spans="1:7" x14ac:dyDescent="0.25">
      <c r="A656" s="71" t="s">
        <v>739</v>
      </c>
      <c r="B656" s="77" t="s">
        <v>721</v>
      </c>
      <c r="C656" s="72">
        <v>34730</v>
      </c>
      <c r="D656" s="73">
        <f t="shared" ca="1" si="20"/>
        <v>18</v>
      </c>
      <c r="E656" s="74">
        <f t="shared" ca="1" si="21"/>
        <v>43</v>
      </c>
      <c r="F656" s="75">
        <v>39999</v>
      </c>
      <c r="G656" s="75">
        <v>255315</v>
      </c>
    </row>
    <row r="657" spans="1:7" x14ac:dyDescent="0.25">
      <c r="A657" s="71" t="s">
        <v>740</v>
      </c>
      <c r="B657" s="77" t="s">
        <v>721</v>
      </c>
      <c r="C657" s="72">
        <v>34203</v>
      </c>
      <c r="D657" s="73">
        <f t="shared" ca="1" si="20"/>
        <v>20</v>
      </c>
      <c r="E657" s="74">
        <f t="shared" ca="1" si="21"/>
        <v>56</v>
      </c>
      <c r="F657" s="75">
        <v>287671</v>
      </c>
      <c r="G657" s="75">
        <v>163651</v>
      </c>
    </row>
    <row r="658" spans="1:7" x14ac:dyDescent="0.25">
      <c r="A658" s="71" t="s">
        <v>741</v>
      </c>
      <c r="B658" s="77" t="s">
        <v>721</v>
      </c>
      <c r="C658" s="72">
        <v>36518</v>
      </c>
      <c r="D658" s="73">
        <f t="shared" ca="1" si="20"/>
        <v>13</v>
      </c>
      <c r="E658" s="74">
        <f t="shared" ca="1" si="21"/>
        <v>23</v>
      </c>
      <c r="F658" s="75">
        <v>267603</v>
      </c>
      <c r="G658" s="75">
        <v>269313</v>
      </c>
    </row>
    <row r="659" spans="1:7" x14ac:dyDescent="0.25">
      <c r="A659" s="71" t="s">
        <v>742</v>
      </c>
      <c r="B659" s="77" t="s">
        <v>721</v>
      </c>
      <c r="C659" s="72">
        <v>38669</v>
      </c>
      <c r="D659" s="73">
        <f t="shared" ca="1" si="20"/>
        <v>7</v>
      </c>
      <c r="E659" s="74">
        <f t="shared" ca="1" si="21"/>
        <v>85</v>
      </c>
      <c r="F659" s="75">
        <v>142994</v>
      </c>
      <c r="G659" s="75">
        <v>249537</v>
      </c>
    </row>
    <row r="660" spans="1:7" x14ac:dyDescent="0.25">
      <c r="A660" s="71" t="s">
        <v>743</v>
      </c>
      <c r="B660" s="77" t="s">
        <v>721</v>
      </c>
      <c r="C660" s="72">
        <v>39354</v>
      </c>
      <c r="D660" s="73">
        <f t="shared" ca="1" si="20"/>
        <v>6</v>
      </c>
      <c r="E660" s="74">
        <f t="shared" ca="1" si="21"/>
        <v>57</v>
      </c>
      <c r="F660" s="75">
        <v>155610</v>
      </c>
      <c r="G660" s="75">
        <v>170024</v>
      </c>
    </row>
    <row r="661" spans="1:7" x14ac:dyDescent="0.25">
      <c r="A661" s="71" t="s">
        <v>744</v>
      </c>
      <c r="B661" s="77" t="s">
        <v>721</v>
      </c>
      <c r="C661" s="72">
        <v>35768</v>
      </c>
      <c r="D661" s="73">
        <f t="shared" ca="1" si="20"/>
        <v>15</v>
      </c>
      <c r="E661" s="74">
        <f t="shared" ca="1" si="21"/>
        <v>33</v>
      </c>
      <c r="F661" s="75">
        <v>294051</v>
      </c>
      <c r="G661" s="75">
        <v>121726</v>
      </c>
    </row>
    <row r="662" spans="1:7" x14ac:dyDescent="0.25">
      <c r="A662" s="71" t="s">
        <v>745</v>
      </c>
      <c r="B662" s="77" t="s">
        <v>721</v>
      </c>
      <c r="C662" s="72">
        <v>39740</v>
      </c>
      <c r="D662" s="73">
        <f t="shared" ca="1" si="20"/>
        <v>5</v>
      </c>
      <c r="E662" s="74">
        <f t="shared" ca="1" si="21"/>
        <v>38</v>
      </c>
      <c r="F662" s="75">
        <v>61381</v>
      </c>
      <c r="G662" s="75">
        <v>239167</v>
      </c>
    </row>
    <row r="663" spans="1:7" x14ac:dyDescent="0.25">
      <c r="A663" s="71" t="s">
        <v>746</v>
      </c>
      <c r="B663" s="77" t="s">
        <v>721</v>
      </c>
      <c r="C663" s="72">
        <v>35492</v>
      </c>
      <c r="D663" s="73">
        <f t="shared" ca="1" si="20"/>
        <v>16</v>
      </c>
      <c r="E663" s="74">
        <f t="shared" ca="1" si="21"/>
        <v>31</v>
      </c>
      <c r="F663" s="75">
        <v>229450</v>
      </c>
      <c r="G663" s="75">
        <v>132663</v>
      </c>
    </row>
    <row r="664" spans="1:7" x14ac:dyDescent="0.25">
      <c r="A664" s="71" t="s">
        <v>747</v>
      </c>
      <c r="B664" s="77" t="s">
        <v>721</v>
      </c>
      <c r="C664" s="72">
        <v>37572</v>
      </c>
      <c r="D664" s="73">
        <f t="shared" ca="1" si="20"/>
        <v>10</v>
      </c>
      <c r="E664" s="74">
        <f t="shared" ca="1" si="21"/>
        <v>83</v>
      </c>
      <c r="F664" s="75">
        <v>157788</v>
      </c>
      <c r="G664" s="75">
        <v>99670</v>
      </c>
    </row>
    <row r="665" spans="1:7" x14ac:dyDescent="0.25">
      <c r="A665" s="71" t="s">
        <v>748</v>
      </c>
      <c r="B665" s="77" t="s">
        <v>721</v>
      </c>
      <c r="C665" s="72">
        <v>34356</v>
      </c>
      <c r="D665" s="73">
        <f t="shared" ca="1" si="20"/>
        <v>19</v>
      </c>
      <c r="E665" s="74">
        <f t="shared" ca="1" si="21"/>
        <v>64</v>
      </c>
      <c r="F665" s="75">
        <v>67723</v>
      </c>
      <c r="G665" s="75">
        <v>156907</v>
      </c>
    </row>
    <row r="666" spans="1:7" x14ac:dyDescent="0.25">
      <c r="A666" s="71" t="s">
        <v>749</v>
      </c>
      <c r="B666" s="77" t="s">
        <v>721</v>
      </c>
      <c r="C666" s="72">
        <v>36590</v>
      </c>
      <c r="D666" s="73">
        <f t="shared" ca="1" si="20"/>
        <v>13</v>
      </c>
      <c r="E666" s="74">
        <f t="shared" ca="1" si="21"/>
        <v>71</v>
      </c>
      <c r="F666" s="75">
        <v>59513</v>
      </c>
      <c r="G666" s="75">
        <v>95468</v>
      </c>
    </row>
    <row r="667" spans="1:7" x14ac:dyDescent="0.25">
      <c r="A667" s="71" t="s">
        <v>750</v>
      </c>
      <c r="B667" s="77" t="s">
        <v>721</v>
      </c>
      <c r="C667" s="72">
        <v>35062</v>
      </c>
      <c r="D667" s="73">
        <f t="shared" ca="1" si="20"/>
        <v>17</v>
      </c>
      <c r="E667" s="74">
        <f t="shared" ca="1" si="21"/>
        <v>51</v>
      </c>
      <c r="F667" s="75">
        <v>283287</v>
      </c>
      <c r="G667" s="75">
        <v>208977</v>
      </c>
    </row>
    <row r="668" spans="1:7" x14ac:dyDescent="0.25">
      <c r="A668" s="71" t="s">
        <v>751</v>
      </c>
      <c r="B668" s="77" t="s">
        <v>721</v>
      </c>
      <c r="C668" s="72">
        <v>38955</v>
      </c>
      <c r="D668" s="73">
        <f t="shared" ca="1" si="20"/>
        <v>7</v>
      </c>
      <c r="E668" s="74">
        <f t="shared" ca="1" si="21"/>
        <v>51</v>
      </c>
      <c r="F668" s="75">
        <v>268580</v>
      </c>
      <c r="G668" s="75">
        <v>199421</v>
      </c>
    </row>
    <row r="669" spans="1:7" x14ac:dyDescent="0.25">
      <c r="A669" s="71" t="s">
        <v>752</v>
      </c>
      <c r="B669" s="77" t="s">
        <v>721</v>
      </c>
      <c r="C669" s="72">
        <v>34651</v>
      </c>
      <c r="D669" s="73">
        <f t="shared" ca="1" si="20"/>
        <v>18</v>
      </c>
      <c r="E669" s="74">
        <f t="shared" ca="1" si="21"/>
        <v>58</v>
      </c>
      <c r="F669" s="75">
        <v>228909</v>
      </c>
      <c r="G669" s="75">
        <v>223630</v>
      </c>
    </row>
    <row r="670" spans="1:7" x14ac:dyDescent="0.25">
      <c r="A670" s="71" t="s">
        <v>753</v>
      </c>
      <c r="B670" s="77" t="s">
        <v>721</v>
      </c>
      <c r="C670" s="72">
        <v>38048</v>
      </c>
      <c r="D670" s="73">
        <f t="shared" ca="1" si="20"/>
        <v>9</v>
      </c>
      <c r="E670" s="74">
        <f t="shared" ca="1" si="21"/>
        <v>17</v>
      </c>
      <c r="F670" s="75">
        <v>213873</v>
      </c>
      <c r="G670" s="75">
        <v>156269</v>
      </c>
    </row>
    <row r="671" spans="1:7" x14ac:dyDescent="0.25">
      <c r="A671" s="71" t="s">
        <v>754</v>
      </c>
      <c r="B671" s="77" t="s">
        <v>721</v>
      </c>
      <c r="C671" s="72">
        <v>39482</v>
      </c>
      <c r="D671" s="73">
        <f t="shared" ca="1" si="20"/>
        <v>5</v>
      </c>
      <c r="E671" s="74">
        <f t="shared" ca="1" si="21"/>
        <v>88</v>
      </c>
      <c r="F671" s="75">
        <v>225754</v>
      </c>
      <c r="G671" s="75">
        <v>106927</v>
      </c>
    </row>
    <row r="672" spans="1:7" x14ac:dyDescent="0.25">
      <c r="A672" s="71" t="s">
        <v>755</v>
      </c>
      <c r="B672" s="77" t="s">
        <v>721</v>
      </c>
      <c r="C672" s="72">
        <v>38853</v>
      </c>
      <c r="D672" s="73">
        <f t="shared" ca="1" si="20"/>
        <v>7</v>
      </c>
      <c r="E672" s="74">
        <f t="shared" ca="1" si="21"/>
        <v>43</v>
      </c>
      <c r="F672" s="75">
        <v>275473</v>
      </c>
      <c r="G672" s="75">
        <v>259350</v>
      </c>
    </row>
    <row r="673" spans="1:7" x14ac:dyDescent="0.25">
      <c r="A673" s="71" t="s">
        <v>756</v>
      </c>
      <c r="B673" s="77" t="s">
        <v>721</v>
      </c>
      <c r="C673" s="72">
        <v>34632</v>
      </c>
      <c r="D673" s="73">
        <f t="shared" ca="1" si="20"/>
        <v>19</v>
      </c>
      <c r="E673" s="74">
        <f t="shared" ca="1" si="21"/>
        <v>43</v>
      </c>
      <c r="F673" s="75">
        <v>109430</v>
      </c>
      <c r="G673" s="75">
        <v>43196</v>
      </c>
    </row>
    <row r="674" spans="1:7" x14ac:dyDescent="0.25">
      <c r="A674" s="71" t="s">
        <v>757</v>
      </c>
      <c r="B674" s="77" t="s">
        <v>721</v>
      </c>
      <c r="C674" s="72">
        <v>37774</v>
      </c>
      <c r="D674" s="73">
        <f t="shared" ca="1" si="20"/>
        <v>10</v>
      </c>
      <c r="E674" s="74">
        <f t="shared" ca="1" si="21"/>
        <v>77</v>
      </c>
      <c r="F674" s="75">
        <v>106713</v>
      </c>
      <c r="G674" s="75">
        <v>104477</v>
      </c>
    </row>
    <row r="675" spans="1:7" x14ac:dyDescent="0.25">
      <c r="A675" s="71" t="s">
        <v>758</v>
      </c>
      <c r="B675" s="77" t="s">
        <v>721</v>
      </c>
      <c r="C675" s="72">
        <v>37265</v>
      </c>
      <c r="D675" s="73">
        <f t="shared" ca="1" si="20"/>
        <v>11</v>
      </c>
      <c r="E675" s="74">
        <f t="shared" ca="1" si="21"/>
        <v>11</v>
      </c>
      <c r="F675" s="75">
        <v>248577</v>
      </c>
      <c r="G675" s="75">
        <v>150588</v>
      </c>
    </row>
    <row r="676" spans="1:7" x14ac:dyDescent="0.25">
      <c r="A676" s="71" t="s">
        <v>759</v>
      </c>
      <c r="B676" s="77" t="s">
        <v>721</v>
      </c>
      <c r="C676" s="72">
        <v>36221</v>
      </c>
      <c r="D676" s="73">
        <f t="shared" ca="1" si="20"/>
        <v>14</v>
      </c>
      <c r="E676" s="74">
        <f t="shared" ca="1" si="21"/>
        <v>70</v>
      </c>
      <c r="F676" s="75">
        <v>270751</v>
      </c>
      <c r="G676" s="75">
        <v>219192</v>
      </c>
    </row>
    <row r="677" spans="1:7" x14ac:dyDescent="0.25">
      <c r="A677" s="71" t="s">
        <v>760</v>
      </c>
      <c r="B677" s="77" t="s">
        <v>721</v>
      </c>
      <c r="C677" s="72">
        <v>35061</v>
      </c>
      <c r="D677" s="73">
        <f t="shared" ca="1" si="20"/>
        <v>17</v>
      </c>
      <c r="E677" s="74">
        <f t="shared" ca="1" si="21"/>
        <v>59</v>
      </c>
      <c r="F677" s="75">
        <v>175001</v>
      </c>
      <c r="G677" s="75">
        <v>53792</v>
      </c>
    </row>
    <row r="678" spans="1:7" x14ac:dyDescent="0.25">
      <c r="A678" s="71" t="s">
        <v>761</v>
      </c>
      <c r="B678" s="77" t="s">
        <v>721</v>
      </c>
      <c r="C678" s="72">
        <v>34346</v>
      </c>
      <c r="D678" s="73">
        <f t="shared" ca="1" si="20"/>
        <v>19</v>
      </c>
      <c r="E678" s="74">
        <f t="shared" ca="1" si="21"/>
        <v>29</v>
      </c>
      <c r="F678" s="75">
        <v>143021</v>
      </c>
      <c r="G678" s="75">
        <v>107199</v>
      </c>
    </row>
    <row r="679" spans="1:7" x14ac:dyDescent="0.25">
      <c r="A679" s="71" t="s">
        <v>762</v>
      </c>
      <c r="B679" s="77" t="s">
        <v>721</v>
      </c>
      <c r="C679" s="72">
        <v>34143</v>
      </c>
      <c r="D679" s="73">
        <f t="shared" ca="1" si="20"/>
        <v>20</v>
      </c>
      <c r="E679" s="74">
        <f t="shared" ca="1" si="21"/>
        <v>29</v>
      </c>
      <c r="F679" s="75">
        <v>148342</v>
      </c>
      <c r="G679" s="75">
        <v>246721</v>
      </c>
    </row>
    <row r="680" spans="1:7" x14ac:dyDescent="0.25">
      <c r="A680" s="71" t="s">
        <v>763</v>
      </c>
      <c r="B680" s="77" t="s">
        <v>721</v>
      </c>
      <c r="C680" s="72">
        <v>38517</v>
      </c>
      <c r="D680" s="73">
        <f t="shared" ca="1" si="20"/>
        <v>8</v>
      </c>
      <c r="E680" s="74">
        <f t="shared" ca="1" si="21"/>
        <v>50</v>
      </c>
      <c r="F680" s="75">
        <v>68403</v>
      </c>
      <c r="G680" s="75">
        <v>51005</v>
      </c>
    </row>
    <row r="681" spans="1:7" x14ac:dyDescent="0.25">
      <c r="A681" s="71" t="s">
        <v>764</v>
      </c>
      <c r="B681" s="77" t="s">
        <v>721</v>
      </c>
      <c r="C681" s="72">
        <v>37125</v>
      </c>
      <c r="D681" s="73">
        <f t="shared" ca="1" si="20"/>
        <v>12</v>
      </c>
      <c r="E681" s="74">
        <f t="shared" ca="1" si="21"/>
        <v>45</v>
      </c>
      <c r="F681" s="75">
        <v>49060</v>
      </c>
      <c r="G681" s="75">
        <v>132100</v>
      </c>
    </row>
    <row r="682" spans="1:7" x14ac:dyDescent="0.25">
      <c r="A682" s="71" t="s">
        <v>765</v>
      </c>
      <c r="B682" s="77" t="s">
        <v>721</v>
      </c>
      <c r="C682" s="72">
        <v>37305</v>
      </c>
      <c r="D682" s="73">
        <f t="shared" ca="1" si="20"/>
        <v>11</v>
      </c>
      <c r="E682" s="74">
        <f t="shared" ca="1" si="21"/>
        <v>27</v>
      </c>
      <c r="F682" s="75">
        <v>105917</v>
      </c>
      <c r="G682" s="75">
        <v>56975</v>
      </c>
    </row>
    <row r="683" spans="1:7" x14ac:dyDescent="0.25">
      <c r="A683" s="71" t="s">
        <v>766</v>
      </c>
      <c r="B683" s="77" t="s">
        <v>721</v>
      </c>
      <c r="C683" s="72">
        <v>37859</v>
      </c>
      <c r="D683" s="73">
        <f t="shared" ca="1" si="20"/>
        <v>10</v>
      </c>
      <c r="E683" s="74">
        <f t="shared" ca="1" si="21"/>
        <v>26</v>
      </c>
      <c r="F683" s="75">
        <v>240379</v>
      </c>
      <c r="G683" s="75">
        <v>279932</v>
      </c>
    </row>
    <row r="684" spans="1:7" x14ac:dyDescent="0.25">
      <c r="A684" s="71" t="s">
        <v>767</v>
      </c>
      <c r="B684" s="77" t="s">
        <v>721</v>
      </c>
      <c r="C684" s="72">
        <v>38964</v>
      </c>
      <c r="D684" s="73">
        <f t="shared" ca="1" si="20"/>
        <v>7</v>
      </c>
      <c r="E684" s="74">
        <f t="shared" ca="1" si="21"/>
        <v>31</v>
      </c>
      <c r="F684" s="75">
        <v>144811</v>
      </c>
      <c r="G684" s="75">
        <v>198883</v>
      </c>
    </row>
    <row r="685" spans="1:7" x14ac:dyDescent="0.25">
      <c r="A685" s="71" t="s">
        <v>768</v>
      </c>
      <c r="B685" s="77" t="s">
        <v>721</v>
      </c>
      <c r="C685" s="72">
        <v>34677</v>
      </c>
      <c r="D685" s="73">
        <f t="shared" ca="1" si="20"/>
        <v>18</v>
      </c>
      <c r="E685" s="74">
        <f t="shared" ca="1" si="21"/>
        <v>13</v>
      </c>
      <c r="F685" s="75">
        <v>167354</v>
      </c>
      <c r="G685" s="75">
        <v>297745</v>
      </c>
    </row>
    <row r="686" spans="1:7" x14ac:dyDescent="0.25">
      <c r="A686" s="71" t="s">
        <v>769</v>
      </c>
      <c r="B686" s="77" t="s">
        <v>721</v>
      </c>
      <c r="C686" s="72">
        <v>34298</v>
      </c>
      <c r="D686" s="73">
        <f t="shared" ca="1" si="20"/>
        <v>19</v>
      </c>
      <c r="E686" s="74">
        <f t="shared" ca="1" si="21"/>
        <v>18</v>
      </c>
      <c r="F686" s="75">
        <v>35506</v>
      </c>
      <c r="G686" s="75">
        <v>212901</v>
      </c>
    </row>
    <row r="687" spans="1:7" x14ac:dyDescent="0.25">
      <c r="A687" s="71" t="s">
        <v>770</v>
      </c>
      <c r="B687" s="77" t="s">
        <v>721</v>
      </c>
      <c r="C687" s="72">
        <v>37952</v>
      </c>
      <c r="D687" s="73">
        <f t="shared" ca="1" si="20"/>
        <v>9</v>
      </c>
      <c r="E687" s="74">
        <f t="shared" ca="1" si="21"/>
        <v>76</v>
      </c>
      <c r="F687" s="75">
        <v>174683</v>
      </c>
      <c r="G687" s="75">
        <v>33788</v>
      </c>
    </row>
    <row r="688" spans="1:7" x14ac:dyDescent="0.25">
      <c r="A688" s="71" t="s">
        <v>771</v>
      </c>
      <c r="B688" s="77" t="s">
        <v>721</v>
      </c>
      <c r="C688" s="72">
        <v>38792</v>
      </c>
      <c r="D688" s="73">
        <f t="shared" ca="1" si="20"/>
        <v>7</v>
      </c>
      <c r="E688" s="74">
        <f t="shared" ca="1" si="21"/>
        <v>10</v>
      </c>
      <c r="F688" s="75">
        <v>230640</v>
      </c>
      <c r="G688" s="75">
        <v>149933</v>
      </c>
    </row>
    <row r="689" spans="1:7" x14ac:dyDescent="0.25">
      <c r="A689" s="71" t="s">
        <v>772</v>
      </c>
      <c r="B689" s="77" t="s">
        <v>721</v>
      </c>
      <c r="C689" s="72">
        <v>39284</v>
      </c>
      <c r="D689" s="73">
        <f t="shared" ca="1" si="20"/>
        <v>6</v>
      </c>
      <c r="E689" s="74">
        <f t="shared" ca="1" si="21"/>
        <v>84</v>
      </c>
      <c r="F689" s="75">
        <v>158513</v>
      </c>
      <c r="G689" s="75">
        <v>147564</v>
      </c>
    </row>
    <row r="690" spans="1:7" x14ac:dyDescent="0.25">
      <c r="A690" s="71" t="s">
        <v>773</v>
      </c>
      <c r="B690" s="77" t="s">
        <v>721</v>
      </c>
      <c r="C690" s="72">
        <v>39945</v>
      </c>
      <c r="D690" s="73">
        <f t="shared" ca="1" si="20"/>
        <v>4</v>
      </c>
      <c r="E690" s="74">
        <f t="shared" ca="1" si="21"/>
        <v>20</v>
      </c>
      <c r="F690" s="75">
        <v>157428</v>
      </c>
      <c r="G690" s="75">
        <v>289481</v>
      </c>
    </row>
    <row r="691" spans="1:7" x14ac:dyDescent="0.25">
      <c r="A691" s="71" t="s">
        <v>774</v>
      </c>
      <c r="B691" s="77" t="s">
        <v>721</v>
      </c>
      <c r="C691" s="72">
        <v>36064</v>
      </c>
      <c r="D691" s="73">
        <f t="shared" ca="1" si="20"/>
        <v>15</v>
      </c>
      <c r="E691" s="74">
        <f t="shared" ca="1" si="21"/>
        <v>10</v>
      </c>
      <c r="F691" s="75">
        <v>154181</v>
      </c>
      <c r="G691" s="75">
        <v>63636</v>
      </c>
    </row>
    <row r="692" spans="1:7" x14ac:dyDescent="0.25">
      <c r="A692" s="71" t="s">
        <v>775</v>
      </c>
      <c r="B692" s="77" t="s">
        <v>721</v>
      </c>
      <c r="C692" s="72">
        <v>34786</v>
      </c>
      <c r="D692" s="73">
        <f t="shared" ca="1" si="20"/>
        <v>18</v>
      </c>
      <c r="E692" s="74">
        <f t="shared" ca="1" si="21"/>
        <v>46</v>
      </c>
      <c r="F692" s="75">
        <v>133813</v>
      </c>
      <c r="G692" s="75">
        <v>169296</v>
      </c>
    </row>
    <row r="693" spans="1:7" x14ac:dyDescent="0.25">
      <c r="A693" s="71" t="s">
        <v>776</v>
      </c>
      <c r="B693" s="77" t="s">
        <v>721</v>
      </c>
      <c r="C693" s="72">
        <v>36503</v>
      </c>
      <c r="D693" s="73">
        <f t="shared" ca="1" si="20"/>
        <v>13</v>
      </c>
      <c r="E693" s="74">
        <f t="shared" ca="1" si="21"/>
        <v>12</v>
      </c>
      <c r="F693" s="75">
        <v>193867</v>
      </c>
      <c r="G693" s="75">
        <v>43163</v>
      </c>
    </row>
    <row r="694" spans="1:7" x14ac:dyDescent="0.25">
      <c r="A694" s="71" t="s">
        <v>777</v>
      </c>
      <c r="B694" s="77" t="s">
        <v>721</v>
      </c>
      <c r="C694" s="72">
        <v>35859</v>
      </c>
      <c r="D694" s="73">
        <f t="shared" ca="1" si="20"/>
        <v>15</v>
      </c>
      <c r="E694" s="74">
        <f t="shared" ca="1" si="21"/>
        <v>86</v>
      </c>
      <c r="F694" s="75">
        <v>172804</v>
      </c>
      <c r="G694" s="75">
        <v>268169</v>
      </c>
    </row>
    <row r="695" spans="1:7" x14ac:dyDescent="0.25">
      <c r="A695" s="71" t="s">
        <v>778</v>
      </c>
      <c r="B695" s="77" t="s">
        <v>721</v>
      </c>
      <c r="C695" s="72">
        <v>35960</v>
      </c>
      <c r="D695" s="73">
        <f t="shared" ca="1" si="20"/>
        <v>15</v>
      </c>
      <c r="E695" s="74">
        <f t="shared" ca="1" si="21"/>
        <v>51</v>
      </c>
      <c r="F695" s="75">
        <v>199581</v>
      </c>
      <c r="G695" s="75">
        <v>31746</v>
      </c>
    </row>
    <row r="696" spans="1:7" x14ac:dyDescent="0.25">
      <c r="A696" s="71" t="s">
        <v>779</v>
      </c>
      <c r="B696" s="77" t="s">
        <v>721</v>
      </c>
      <c r="C696" s="72">
        <v>34218</v>
      </c>
      <c r="D696" s="73">
        <f t="shared" ca="1" si="20"/>
        <v>20</v>
      </c>
      <c r="E696" s="74">
        <f t="shared" ca="1" si="21"/>
        <v>36</v>
      </c>
      <c r="F696" s="75">
        <v>173696</v>
      </c>
      <c r="G696" s="75">
        <v>288735</v>
      </c>
    </row>
    <row r="697" spans="1:7" x14ac:dyDescent="0.25">
      <c r="A697" s="71" t="s">
        <v>780</v>
      </c>
      <c r="B697" s="77" t="s">
        <v>721</v>
      </c>
      <c r="C697" s="72">
        <v>34459</v>
      </c>
      <c r="D697" s="73">
        <f t="shared" ca="1" si="20"/>
        <v>19</v>
      </c>
      <c r="E697" s="74">
        <f t="shared" ca="1" si="21"/>
        <v>77</v>
      </c>
      <c r="F697" s="75">
        <v>54909</v>
      </c>
      <c r="G697" s="75">
        <v>226247</v>
      </c>
    </row>
    <row r="698" spans="1:7" x14ac:dyDescent="0.25">
      <c r="A698" s="71" t="s">
        <v>781</v>
      </c>
      <c r="B698" s="77" t="s">
        <v>721</v>
      </c>
      <c r="C698" s="72">
        <v>35455</v>
      </c>
      <c r="D698" s="73">
        <f t="shared" ca="1" si="20"/>
        <v>16</v>
      </c>
      <c r="E698" s="74">
        <f t="shared" ca="1" si="21"/>
        <v>39</v>
      </c>
      <c r="F698" s="75">
        <v>49309</v>
      </c>
      <c r="G698" s="75">
        <v>150810</v>
      </c>
    </row>
    <row r="699" spans="1:7" x14ac:dyDescent="0.25">
      <c r="A699" s="71" t="s">
        <v>782</v>
      </c>
      <c r="B699" s="77" t="s">
        <v>721</v>
      </c>
      <c r="C699" s="72">
        <v>35536</v>
      </c>
      <c r="D699" s="73">
        <f t="shared" ca="1" si="20"/>
        <v>16</v>
      </c>
      <c r="E699" s="74">
        <f t="shared" ca="1" si="21"/>
        <v>39</v>
      </c>
      <c r="F699" s="75">
        <v>116825</v>
      </c>
      <c r="G699" s="75">
        <v>34179</v>
      </c>
    </row>
    <row r="700" spans="1:7" x14ac:dyDescent="0.25">
      <c r="A700" s="71" t="s">
        <v>783</v>
      </c>
      <c r="B700" s="77" t="s">
        <v>721</v>
      </c>
      <c r="C700" s="72">
        <v>35850</v>
      </c>
      <c r="D700" s="73">
        <f t="shared" ca="1" si="20"/>
        <v>15</v>
      </c>
      <c r="E700" s="74">
        <f t="shared" ca="1" si="21"/>
        <v>42</v>
      </c>
      <c r="F700" s="75">
        <v>276443</v>
      </c>
      <c r="G700" s="75">
        <v>200381</v>
      </c>
    </row>
    <row r="701" spans="1:7" x14ac:dyDescent="0.25">
      <c r="A701" s="71" t="s">
        <v>784</v>
      </c>
      <c r="B701" s="77" t="s">
        <v>721</v>
      </c>
      <c r="C701" s="72">
        <v>35782</v>
      </c>
      <c r="D701" s="73">
        <f t="shared" ca="1" si="20"/>
        <v>15</v>
      </c>
      <c r="E701" s="74">
        <f t="shared" ca="1" si="21"/>
        <v>80</v>
      </c>
      <c r="F701" s="75">
        <v>260293</v>
      </c>
      <c r="G701" s="75">
        <v>84094</v>
      </c>
    </row>
    <row r="702" spans="1:7" x14ac:dyDescent="0.25">
      <c r="A702" s="71" t="s">
        <v>785</v>
      </c>
      <c r="B702" s="77" t="s">
        <v>721</v>
      </c>
      <c r="C702" s="72">
        <v>34289</v>
      </c>
      <c r="D702" s="73">
        <f t="shared" ca="1" si="20"/>
        <v>19</v>
      </c>
      <c r="E702" s="74">
        <f t="shared" ca="1" si="21"/>
        <v>58</v>
      </c>
      <c r="F702" s="75">
        <v>51603</v>
      </c>
      <c r="G702" s="75">
        <v>151901</v>
      </c>
    </row>
    <row r="703" spans="1:7" x14ac:dyDescent="0.25">
      <c r="A703" s="71" t="s">
        <v>786</v>
      </c>
      <c r="B703" s="77" t="s">
        <v>721</v>
      </c>
      <c r="C703" s="72">
        <v>34533</v>
      </c>
      <c r="D703" s="73">
        <f t="shared" ca="1" si="20"/>
        <v>19</v>
      </c>
      <c r="E703" s="74">
        <f t="shared" ca="1" si="21"/>
        <v>46</v>
      </c>
      <c r="F703" s="75">
        <v>59403</v>
      </c>
      <c r="G703" s="75">
        <v>55641</v>
      </c>
    </row>
    <row r="704" spans="1:7" x14ac:dyDescent="0.25">
      <c r="A704" s="71" t="s">
        <v>787</v>
      </c>
      <c r="B704" s="77" t="s">
        <v>721</v>
      </c>
      <c r="C704" s="72">
        <v>37464</v>
      </c>
      <c r="D704" s="73">
        <f t="shared" ca="1" si="20"/>
        <v>11</v>
      </c>
      <c r="E704" s="74">
        <f t="shared" ca="1" si="21"/>
        <v>76</v>
      </c>
      <c r="F704" s="75">
        <v>38454</v>
      </c>
      <c r="G704" s="75">
        <v>72013</v>
      </c>
    </row>
    <row r="705" spans="1:7" x14ac:dyDescent="0.25">
      <c r="A705" s="71" t="s">
        <v>788</v>
      </c>
      <c r="B705" s="77" t="s">
        <v>721</v>
      </c>
      <c r="C705" s="72">
        <v>38671</v>
      </c>
      <c r="D705" s="73">
        <f t="shared" ca="1" si="20"/>
        <v>7</v>
      </c>
      <c r="E705" s="74">
        <f t="shared" ca="1" si="21"/>
        <v>23</v>
      </c>
      <c r="F705" s="75">
        <v>68257</v>
      </c>
      <c r="G705" s="75">
        <v>137011</v>
      </c>
    </row>
    <row r="706" spans="1:7" x14ac:dyDescent="0.25">
      <c r="A706" s="71" t="s">
        <v>789</v>
      </c>
      <c r="B706" s="77" t="s">
        <v>721</v>
      </c>
      <c r="C706" s="72">
        <v>34287</v>
      </c>
      <c r="D706" s="73">
        <f t="shared" ref="D706:D742" ca="1" si="22">DATEDIF(C706,TODAY(),"Y")</f>
        <v>19</v>
      </c>
      <c r="E706" s="74">
        <f t="shared" ref="E706:E742" ca="1" si="23">RANDBETWEEN(10,88)</f>
        <v>23</v>
      </c>
      <c r="F706" s="75">
        <v>254545</v>
      </c>
      <c r="G706" s="75">
        <v>200409</v>
      </c>
    </row>
    <row r="707" spans="1:7" x14ac:dyDescent="0.25">
      <c r="A707" s="71" t="s">
        <v>790</v>
      </c>
      <c r="B707" s="77" t="s">
        <v>721</v>
      </c>
      <c r="C707" s="72">
        <v>36210</v>
      </c>
      <c r="D707" s="73">
        <f t="shared" ca="1" si="22"/>
        <v>14</v>
      </c>
      <c r="E707" s="74">
        <f t="shared" ca="1" si="23"/>
        <v>79</v>
      </c>
      <c r="F707" s="75">
        <v>274508</v>
      </c>
      <c r="G707" s="75">
        <v>175599</v>
      </c>
    </row>
    <row r="708" spans="1:7" x14ac:dyDescent="0.25">
      <c r="A708" s="71" t="s">
        <v>791</v>
      </c>
      <c r="B708" s="77" t="s">
        <v>721</v>
      </c>
      <c r="C708" s="72">
        <v>34029</v>
      </c>
      <c r="D708" s="73">
        <f t="shared" ca="1" si="22"/>
        <v>20</v>
      </c>
      <c r="E708" s="74">
        <f t="shared" ca="1" si="23"/>
        <v>72</v>
      </c>
      <c r="F708" s="75">
        <v>239692</v>
      </c>
      <c r="G708" s="75">
        <v>50026</v>
      </c>
    </row>
    <row r="709" spans="1:7" x14ac:dyDescent="0.25">
      <c r="A709" s="71" t="s">
        <v>792</v>
      </c>
      <c r="B709" s="77" t="s">
        <v>721</v>
      </c>
      <c r="C709" s="72">
        <v>37756</v>
      </c>
      <c r="D709" s="73">
        <f t="shared" ca="1" si="22"/>
        <v>10</v>
      </c>
      <c r="E709" s="74">
        <f t="shared" ca="1" si="23"/>
        <v>31</v>
      </c>
      <c r="F709" s="75">
        <v>210934</v>
      </c>
      <c r="G709" s="75">
        <v>63631</v>
      </c>
    </row>
    <row r="710" spans="1:7" x14ac:dyDescent="0.25">
      <c r="A710" s="71" t="s">
        <v>793</v>
      </c>
      <c r="B710" s="77" t="s">
        <v>721</v>
      </c>
      <c r="C710" s="72">
        <v>35793</v>
      </c>
      <c r="D710" s="73">
        <f t="shared" ca="1" si="22"/>
        <v>15</v>
      </c>
      <c r="E710" s="74">
        <f t="shared" ca="1" si="23"/>
        <v>29</v>
      </c>
      <c r="F710" s="75">
        <v>96643</v>
      </c>
      <c r="G710" s="75">
        <v>122938</v>
      </c>
    </row>
    <row r="711" spans="1:7" x14ac:dyDescent="0.25">
      <c r="A711" s="71" t="s">
        <v>794</v>
      </c>
      <c r="B711" s="77" t="s">
        <v>721</v>
      </c>
      <c r="C711" s="72">
        <v>39768</v>
      </c>
      <c r="D711" s="73">
        <f t="shared" ca="1" si="22"/>
        <v>4</v>
      </c>
      <c r="E711" s="74">
        <f t="shared" ca="1" si="23"/>
        <v>46</v>
      </c>
      <c r="F711" s="75">
        <v>68945</v>
      </c>
      <c r="G711" s="75">
        <v>118089</v>
      </c>
    </row>
    <row r="712" spans="1:7" x14ac:dyDescent="0.25">
      <c r="A712" s="71" t="s">
        <v>795</v>
      </c>
      <c r="B712" s="77" t="s">
        <v>721</v>
      </c>
      <c r="C712" s="72">
        <v>37223</v>
      </c>
      <c r="D712" s="73">
        <f t="shared" ca="1" si="22"/>
        <v>11</v>
      </c>
      <c r="E712" s="74">
        <f t="shared" ca="1" si="23"/>
        <v>35</v>
      </c>
      <c r="F712" s="75">
        <v>127922</v>
      </c>
      <c r="G712" s="75">
        <v>130648</v>
      </c>
    </row>
    <row r="713" spans="1:7" x14ac:dyDescent="0.25">
      <c r="A713" s="71" t="s">
        <v>796</v>
      </c>
      <c r="B713" s="77" t="s">
        <v>721</v>
      </c>
      <c r="C713" s="72">
        <v>35144</v>
      </c>
      <c r="D713" s="73">
        <f t="shared" ca="1" si="22"/>
        <v>17</v>
      </c>
      <c r="E713" s="74">
        <f t="shared" ca="1" si="23"/>
        <v>78</v>
      </c>
      <c r="F713" s="75">
        <v>177485</v>
      </c>
      <c r="G713" s="75">
        <v>246196</v>
      </c>
    </row>
    <row r="714" spans="1:7" x14ac:dyDescent="0.25">
      <c r="A714" s="71" t="s">
        <v>797</v>
      </c>
      <c r="B714" s="77" t="s">
        <v>721</v>
      </c>
      <c r="C714" s="72">
        <v>37037</v>
      </c>
      <c r="D714" s="73">
        <f t="shared" ca="1" si="22"/>
        <v>12</v>
      </c>
      <c r="E714" s="74">
        <f t="shared" ca="1" si="23"/>
        <v>47</v>
      </c>
      <c r="F714" s="75">
        <v>64191</v>
      </c>
      <c r="G714" s="75">
        <v>273338</v>
      </c>
    </row>
    <row r="715" spans="1:7" x14ac:dyDescent="0.25">
      <c r="A715" s="71" t="s">
        <v>798</v>
      </c>
      <c r="B715" s="77" t="s">
        <v>721</v>
      </c>
      <c r="C715" s="72">
        <v>35129</v>
      </c>
      <c r="D715" s="73">
        <f t="shared" ca="1" si="22"/>
        <v>17</v>
      </c>
      <c r="E715" s="74">
        <f t="shared" ca="1" si="23"/>
        <v>18</v>
      </c>
      <c r="F715" s="75">
        <v>256980</v>
      </c>
      <c r="G715" s="75">
        <v>267630</v>
      </c>
    </row>
    <row r="716" spans="1:7" x14ac:dyDescent="0.25">
      <c r="A716" s="71" t="s">
        <v>799</v>
      </c>
      <c r="B716" s="77" t="s">
        <v>721</v>
      </c>
      <c r="C716" s="72">
        <v>37753</v>
      </c>
      <c r="D716" s="73">
        <f t="shared" ca="1" si="22"/>
        <v>10</v>
      </c>
      <c r="E716" s="74">
        <f t="shared" ca="1" si="23"/>
        <v>18</v>
      </c>
      <c r="F716" s="75">
        <v>51121</v>
      </c>
      <c r="G716" s="75">
        <v>109534</v>
      </c>
    </row>
    <row r="717" spans="1:7" x14ac:dyDescent="0.25">
      <c r="A717" s="71" t="s">
        <v>800</v>
      </c>
      <c r="B717" s="77" t="s">
        <v>721</v>
      </c>
      <c r="C717" s="72">
        <v>35294</v>
      </c>
      <c r="D717" s="73">
        <f t="shared" ca="1" si="22"/>
        <v>17</v>
      </c>
      <c r="E717" s="74">
        <f t="shared" ca="1" si="23"/>
        <v>74</v>
      </c>
      <c r="F717" s="75">
        <v>296245</v>
      </c>
      <c r="G717" s="75">
        <v>245685</v>
      </c>
    </row>
    <row r="718" spans="1:7" x14ac:dyDescent="0.25">
      <c r="A718" s="71" t="s">
        <v>801</v>
      </c>
      <c r="B718" s="77" t="s">
        <v>721</v>
      </c>
      <c r="C718" s="72">
        <v>34252</v>
      </c>
      <c r="D718" s="73">
        <f t="shared" ca="1" si="22"/>
        <v>20</v>
      </c>
      <c r="E718" s="74">
        <f t="shared" ca="1" si="23"/>
        <v>11</v>
      </c>
      <c r="F718" s="75">
        <v>186854</v>
      </c>
      <c r="G718" s="75">
        <v>275487</v>
      </c>
    </row>
    <row r="719" spans="1:7" x14ac:dyDescent="0.25">
      <c r="A719" s="71" t="s">
        <v>802</v>
      </c>
      <c r="B719" s="77" t="s">
        <v>721</v>
      </c>
      <c r="C719" s="72">
        <v>39643</v>
      </c>
      <c r="D719" s="73">
        <f t="shared" ca="1" si="22"/>
        <v>5</v>
      </c>
      <c r="E719" s="74">
        <f t="shared" ca="1" si="23"/>
        <v>22</v>
      </c>
      <c r="F719" s="75">
        <v>145103</v>
      </c>
      <c r="G719" s="75">
        <v>137923</v>
      </c>
    </row>
    <row r="720" spans="1:7" x14ac:dyDescent="0.25">
      <c r="A720" s="71" t="s">
        <v>803</v>
      </c>
      <c r="B720" s="77" t="s">
        <v>721</v>
      </c>
      <c r="C720" s="72">
        <v>36348</v>
      </c>
      <c r="D720" s="73">
        <f t="shared" ca="1" si="22"/>
        <v>14</v>
      </c>
      <c r="E720" s="74">
        <f t="shared" ca="1" si="23"/>
        <v>27</v>
      </c>
      <c r="F720" s="75">
        <v>62959</v>
      </c>
      <c r="G720" s="75">
        <v>165756</v>
      </c>
    </row>
    <row r="721" spans="1:7" x14ac:dyDescent="0.25">
      <c r="A721" s="71" t="s">
        <v>804</v>
      </c>
      <c r="B721" s="77" t="s">
        <v>721</v>
      </c>
      <c r="C721" s="72">
        <v>35143</v>
      </c>
      <c r="D721" s="73">
        <f t="shared" ca="1" si="22"/>
        <v>17</v>
      </c>
      <c r="E721" s="74">
        <f t="shared" ca="1" si="23"/>
        <v>54</v>
      </c>
      <c r="F721" s="75">
        <v>69740</v>
      </c>
      <c r="G721" s="75">
        <v>246897</v>
      </c>
    </row>
    <row r="722" spans="1:7" x14ac:dyDescent="0.25">
      <c r="A722" s="71" t="s">
        <v>805</v>
      </c>
      <c r="B722" s="77" t="s">
        <v>721</v>
      </c>
      <c r="C722" s="72">
        <v>36532</v>
      </c>
      <c r="D722" s="73">
        <f t="shared" ca="1" si="22"/>
        <v>13</v>
      </c>
      <c r="E722" s="74">
        <f t="shared" ca="1" si="23"/>
        <v>82</v>
      </c>
      <c r="F722" s="75">
        <v>182910</v>
      </c>
      <c r="G722" s="75">
        <v>278587</v>
      </c>
    </row>
    <row r="723" spans="1:7" x14ac:dyDescent="0.25">
      <c r="A723" s="71" t="s">
        <v>806</v>
      </c>
      <c r="B723" s="77" t="s">
        <v>721</v>
      </c>
      <c r="C723" s="72">
        <v>38907</v>
      </c>
      <c r="D723" s="73">
        <f t="shared" ca="1" si="22"/>
        <v>7</v>
      </c>
      <c r="E723" s="74">
        <f t="shared" ca="1" si="23"/>
        <v>84</v>
      </c>
      <c r="F723" s="75">
        <v>33929</v>
      </c>
      <c r="G723" s="75">
        <v>290904</v>
      </c>
    </row>
    <row r="724" spans="1:7" x14ac:dyDescent="0.25">
      <c r="A724" s="71" t="s">
        <v>807</v>
      </c>
      <c r="B724" s="77" t="s">
        <v>721</v>
      </c>
      <c r="C724" s="72">
        <v>38743</v>
      </c>
      <c r="D724" s="73">
        <f t="shared" ca="1" si="22"/>
        <v>7</v>
      </c>
      <c r="E724" s="74">
        <f t="shared" ca="1" si="23"/>
        <v>43</v>
      </c>
      <c r="F724" s="75">
        <v>219915</v>
      </c>
      <c r="G724" s="75">
        <v>165687</v>
      </c>
    </row>
    <row r="725" spans="1:7" x14ac:dyDescent="0.25">
      <c r="A725" s="71" t="s">
        <v>808</v>
      </c>
      <c r="B725" s="77" t="s">
        <v>721</v>
      </c>
      <c r="C725" s="72">
        <v>38229</v>
      </c>
      <c r="D725" s="73">
        <f t="shared" ca="1" si="22"/>
        <v>9</v>
      </c>
      <c r="E725" s="74">
        <f t="shared" ca="1" si="23"/>
        <v>34</v>
      </c>
      <c r="F725" s="75">
        <v>48819</v>
      </c>
      <c r="G725" s="75">
        <v>70047</v>
      </c>
    </row>
    <row r="726" spans="1:7" x14ac:dyDescent="0.25">
      <c r="A726" s="71" t="s">
        <v>809</v>
      </c>
      <c r="B726" s="77" t="s">
        <v>721</v>
      </c>
      <c r="C726" s="72">
        <v>39212</v>
      </c>
      <c r="D726" s="73">
        <f t="shared" ca="1" si="22"/>
        <v>6</v>
      </c>
      <c r="E726" s="74">
        <f t="shared" ca="1" si="23"/>
        <v>84</v>
      </c>
      <c r="F726" s="75">
        <v>254614</v>
      </c>
      <c r="G726" s="75">
        <v>295211</v>
      </c>
    </row>
    <row r="727" spans="1:7" x14ac:dyDescent="0.25">
      <c r="A727" s="71" t="s">
        <v>810</v>
      </c>
      <c r="B727" s="77" t="s">
        <v>721</v>
      </c>
      <c r="C727" s="72">
        <v>34467</v>
      </c>
      <c r="D727" s="73">
        <f t="shared" ca="1" si="22"/>
        <v>19</v>
      </c>
      <c r="E727" s="74">
        <f t="shared" ca="1" si="23"/>
        <v>10</v>
      </c>
      <c r="F727" s="75">
        <v>248212</v>
      </c>
      <c r="G727" s="75">
        <v>166499</v>
      </c>
    </row>
    <row r="728" spans="1:7" x14ac:dyDescent="0.25">
      <c r="A728" s="71" t="s">
        <v>811</v>
      </c>
      <c r="B728" s="77" t="s">
        <v>721</v>
      </c>
      <c r="C728" s="72">
        <v>36218</v>
      </c>
      <c r="D728" s="73">
        <f t="shared" ca="1" si="22"/>
        <v>14</v>
      </c>
      <c r="E728" s="74">
        <f t="shared" ca="1" si="23"/>
        <v>64</v>
      </c>
      <c r="F728" s="75">
        <v>257159</v>
      </c>
      <c r="G728" s="75">
        <v>295163</v>
      </c>
    </row>
    <row r="729" spans="1:7" x14ac:dyDescent="0.25">
      <c r="A729" s="71" t="s">
        <v>812</v>
      </c>
      <c r="B729" s="77" t="s">
        <v>721</v>
      </c>
      <c r="C729" s="72">
        <v>35118</v>
      </c>
      <c r="D729" s="73">
        <f t="shared" ca="1" si="22"/>
        <v>17</v>
      </c>
      <c r="E729" s="74">
        <f t="shared" ca="1" si="23"/>
        <v>43</v>
      </c>
      <c r="F729" s="75">
        <v>290523</v>
      </c>
      <c r="G729" s="75">
        <v>93975</v>
      </c>
    </row>
    <row r="730" spans="1:7" x14ac:dyDescent="0.25">
      <c r="A730" s="71" t="s">
        <v>813</v>
      </c>
      <c r="B730" s="77" t="s">
        <v>721</v>
      </c>
      <c r="C730" s="72">
        <v>35137</v>
      </c>
      <c r="D730" s="73">
        <f t="shared" ca="1" si="22"/>
        <v>17</v>
      </c>
      <c r="E730" s="74">
        <f t="shared" ca="1" si="23"/>
        <v>38</v>
      </c>
      <c r="F730" s="75">
        <v>129021</v>
      </c>
      <c r="G730" s="75">
        <v>224857</v>
      </c>
    </row>
    <row r="731" spans="1:7" x14ac:dyDescent="0.25">
      <c r="A731" s="71" t="s">
        <v>814</v>
      </c>
      <c r="B731" s="77" t="s">
        <v>721</v>
      </c>
      <c r="C731" s="72">
        <v>38469</v>
      </c>
      <c r="D731" s="73">
        <f t="shared" ca="1" si="22"/>
        <v>8</v>
      </c>
      <c r="E731" s="74">
        <f t="shared" ca="1" si="23"/>
        <v>28</v>
      </c>
      <c r="F731" s="75">
        <v>132017</v>
      </c>
      <c r="G731" s="75">
        <v>50246</v>
      </c>
    </row>
    <row r="732" spans="1:7" x14ac:dyDescent="0.25">
      <c r="A732" s="71" t="s">
        <v>815</v>
      </c>
      <c r="B732" s="77" t="s">
        <v>721</v>
      </c>
      <c r="C732" s="72">
        <v>36206</v>
      </c>
      <c r="D732" s="73">
        <f t="shared" ca="1" si="22"/>
        <v>14</v>
      </c>
      <c r="E732" s="74">
        <f t="shared" ca="1" si="23"/>
        <v>28</v>
      </c>
      <c r="F732" s="75">
        <v>201306</v>
      </c>
      <c r="G732" s="75">
        <v>294722</v>
      </c>
    </row>
    <row r="733" spans="1:7" x14ac:dyDescent="0.25">
      <c r="A733" s="71" t="s">
        <v>817</v>
      </c>
      <c r="B733" s="71" t="s">
        <v>816</v>
      </c>
      <c r="C733" s="72">
        <v>37018</v>
      </c>
      <c r="D733" s="73">
        <f t="shared" ca="1" si="22"/>
        <v>12</v>
      </c>
      <c r="E733" s="74">
        <f t="shared" ca="1" si="23"/>
        <v>88</v>
      </c>
      <c r="F733" s="75">
        <v>168032</v>
      </c>
      <c r="G733" s="75">
        <v>116384</v>
      </c>
    </row>
    <row r="734" spans="1:7" x14ac:dyDescent="0.25">
      <c r="A734" s="71" t="s">
        <v>818</v>
      </c>
      <c r="B734" s="77" t="s">
        <v>816</v>
      </c>
      <c r="C734" s="72">
        <v>34653</v>
      </c>
      <c r="D734" s="73">
        <f t="shared" ca="1" si="22"/>
        <v>18</v>
      </c>
      <c r="E734" s="74">
        <f t="shared" ca="1" si="23"/>
        <v>84</v>
      </c>
      <c r="F734" s="75">
        <v>72922</v>
      </c>
      <c r="G734" s="75">
        <v>110259</v>
      </c>
    </row>
    <row r="735" spans="1:7" x14ac:dyDescent="0.25">
      <c r="A735" s="71" t="s">
        <v>819</v>
      </c>
      <c r="B735" s="77" t="s">
        <v>816</v>
      </c>
      <c r="C735" s="72">
        <v>35719</v>
      </c>
      <c r="D735" s="73">
        <f t="shared" ca="1" si="22"/>
        <v>16</v>
      </c>
      <c r="E735" s="74">
        <f t="shared" ca="1" si="23"/>
        <v>61</v>
      </c>
      <c r="F735" s="75">
        <v>275661</v>
      </c>
      <c r="G735" s="75">
        <v>254861</v>
      </c>
    </row>
    <row r="736" spans="1:7" x14ac:dyDescent="0.25">
      <c r="A736" s="71" t="s">
        <v>820</v>
      </c>
      <c r="B736" s="77" t="s">
        <v>816</v>
      </c>
      <c r="C736" s="72">
        <v>37342</v>
      </c>
      <c r="D736" s="73">
        <f t="shared" ca="1" si="22"/>
        <v>11</v>
      </c>
      <c r="E736" s="74">
        <f t="shared" ca="1" si="23"/>
        <v>16</v>
      </c>
      <c r="F736" s="75">
        <v>162491</v>
      </c>
      <c r="G736" s="75">
        <v>162670</v>
      </c>
    </row>
    <row r="737" spans="1:7" x14ac:dyDescent="0.25">
      <c r="A737" s="71" t="s">
        <v>821</v>
      </c>
      <c r="B737" s="77" t="s">
        <v>816</v>
      </c>
      <c r="C737" s="72">
        <v>34998</v>
      </c>
      <c r="D737" s="73">
        <f t="shared" ca="1" si="22"/>
        <v>18</v>
      </c>
      <c r="E737" s="74">
        <f t="shared" ca="1" si="23"/>
        <v>33</v>
      </c>
      <c r="F737" s="75">
        <v>136345</v>
      </c>
      <c r="G737" s="75">
        <v>292782</v>
      </c>
    </row>
    <row r="738" spans="1:7" x14ac:dyDescent="0.25">
      <c r="A738" s="71" t="s">
        <v>823</v>
      </c>
      <c r="B738" s="71" t="s">
        <v>822</v>
      </c>
      <c r="C738" s="72">
        <v>36778</v>
      </c>
      <c r="D738" s="73">
        <f t="shared" ca="1" si="22"/>
        <v>13</v>
      </c>
      <c r="E738" s="74">
        <f t="shared" ca="1" si="23"/>
        <v>57</v>
      </c>
      <c r="F738" s="75">
        <v>191320</v>
      </c>
      <c r="G738" s="75">
        <v>186463</v>
      </c>
    </row>
    <row r="739" spans="1:7" x14ac:dyDescent="0.25">
      <c r="A739" s="71" t="s">
        <v>824</v>
      </c>
      <c r="B739" s="77" t="s">
        <v>822</v>
      </c>
      <c r="C739" s="72">
        <v>37988</v>
      </c>
      <c r="D739" s="73">
        <f t="shared" ca="1" si="22"/>
        <v>9</v>
      </c>
      <c r="E739" s="74">
        <f t="shared" ca="1" si="23"/>
        <v>20</v>
      </c>
      <c r="F739" s="75">
        <v>207535</v>
      </c>
      <c r="G739" s="75">
        <v>68645</v>
      </c>
    </row>
    <row r="740" spans="1:7" x14ac:dyDescent="0.25">
      <c r="A740" s="71" t="s">
        <v>825</v>
      </c>
      <c r="B740" s="77" t="s">
        <v>822</v>
      </c>
      <c r="C740" s="72">
        <v>34382</v>
      </c>
      <c r="D740" s="73">
        <f t="shared" ca="1" si="22"/>
        <v>19</v>
      </c>
      <c r="E740" s="74">
        <f t="shared" ca="1" si="23"/>
        <v>59</v>
      </c>
      <c r="F740" s="75">
        <v>49175</v>
      </c>
      <c r="G740" s="75">
        <v>222799</v>
      </c>
    </row>
    <row r="741" spans="1:7" x14ac:dyDescent="0.25">
      <c r="A741" s="71" t="s">
        <v>826</v>
      </c>
      <c r="B741" s="77" t="s">
        <v>822</v>
      </c>
      <c r="C741" s="72">
        <v>35232</v>
      </c>
      <c r="D741" s="73">
        <f t="shared" ca="1" si="22"/>
        <v>17</v>
      </c>
      <c r="E741" s="74">
        <f t="shared" ca="1" si="23"/>
        <v>13</v>
      </c>
      <c r="F741" s="75">
        <v>218537</v>
      </c>
      <c r="G741" s="75">
        <v>105725</v>
      </c>
    </row>
    <row r="742" spans="1:7" x14ac:dyDescent="0.25">
      <c r="A742" s="71" t="s">
        <v>827</v>
      </c>
      <c r="B742" s="77" t="s">
        <v>822</v>
      </c>
      <c r="C742" s="72">
        <v>38742</v>
      </c>
      <c r="D742" s="73">
        <f t="shared" ca="1" si="22"/>
        <v>7</v>
      </c>
      <c r="E742" s="74">
        <f t="shared" ca="1" si="23"/>
        <v>84</v>
      </c>
      <c r="F742" s="75">
        <v>245505</v>
      </c>
      <c r="G742" s="75">
        <v>191860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34"/>
  <sheetViews>
    <sheetView zoomScaleNormal="100" workbookViewId="0">
      <selection sqref="A1:C1"/>
    </sheetView>
  </sheetViews>
  <sheetFormatPr defaultColWidth="9.140625" defaultRowHeight="12.75" outlineLevelRow="3" outlineLevelCol="2" x14ac:dyDescent="0.2"/>
  <cols>
    <col min="1" max="1" width="18.140625" style="6" bestFit="1" customWidth="1"/>
    <col min="2" max="4" width="9.5703125" style="6" hidden="1" customWidth="1" outlineLevel="2"/>
    <col min="5" max="5" width="9.5703125" style="6" customWidth="1" outlineLevel="1" collapsed="1"/>
    <col min="6" max="8" width="9.5703125" style="6" hidden="1" customWidth="1" outlineLevel="2"/>
    <col min="9" max="9" width="9.5703125" style="6" customWidth="1" outlineLevel="1" collapsed="1"/>
    <col min="10" max="10" width="10" style="6" hidden="1" customWidth="1" outlineLevel="2"/>
    <col min="11" max="12" width="9.5703125" style="6" hidden="1" customWidth="1" outlineLevel="2"/>
    <col min="13" max="13" width="9.5703125" style="6" customWidth="1" outlineLevel="1" collapsed="1"/>
    <col min="14" max="16" width="9.5703125" style="6" hidden="1" customWidth="1" outlineLevel="2"/>
    <col min="17" max="17" width="9.5703125" style="6" customWidth="1" outlineLevel="1" collapsed="1"/>
    <col min="18" max="18" width="11" style="6" bestFit="1" customWidth="1"/>
    <col min="19" max="16384" width="9.140625" style="6"/>
  </cols>
  <sheetData>
    <row r="1" spans="1:18" ht="21" x14ac:dyDescent="0.35">
      <c r="A1" s="1" t="s">
        <v>828</v>
      </c>
      <c r="B1" s="1"/>
      <c r="C1" s="1"/>
      <c r="D1" s="9"/>
      <c r="E1" s="10"/>
      <c r="F1" s="11"/>
      <c r="G1" s="9"/>
      <c r="H1" s="9"/>
      <c r="I1" s="10"/>
      <c r="J1" s="11"/>
      <c r="K1" s="9"/>
      <c r="L1" s="9"/>
      <c r="M1" s="10"/>
      <c r="N1" s="11"/>
      <c r="O1" s="9"/>
      <c r="P1" s="9"/>
      <c r="Q1" s="10"/>
      <c r="R1" s="12"/>
    </row>
    <row r="2" spans="1:18" ht="13.5" thickBot="1" x14ac:dyDescent="0.25">
      <c r="B2" s="14" t="s">
        <v>50</v>
      </c>
      <c r="C2" s="14" t="s">
        <v>46</v>
      </c>
      <c r="D2" s="14" t="s">
        <v>47</v>
      </c>
      <c r="E2" s="15" t="s">
        <v>14</v>
      </c>
      <c r="F2" s="14" t="s">
        <v>48</v>
      </c>
      <c r="G2" s="14" t="s">
        <v>1</v>
      </c>
      <c r="H2" s="14" t="s">
        <v>49</v>
      </c>
      <c r="I2" s="15" t="s">
        <v>15</v>
      </c>
      <c r="J2" s="14" t="s">
        <v>51</v>
      </c>
      <c r="K2" s="14" t="s">
        <v>52</v>
      </c>
      <c r="L2" s="14" t="s">
        <v>53</v>
      </c>
      <c r="M2" s="15" t="s">
        <v>16</v>
      </c>
      <c r="N2" s="14" t="s">
        <v>54</v>
      </c>
      <c r="O2" s="14" t="s">
        <v>55</v>
      </c>
      <c r="P2" s="14" t="s">
        <v>56</v>
      </c>
      <c r="Q2" s="15" t="s">
        <v>17</v>
      </c>
      <c r="R2" s="16" t="s">
        <v>18</v>
      </c>
    </row>
    <row r="3" spans="1:18" x14ac:dyDescent="0.2">
      <c r="A3" s="13" t="s">
        <v>19</v>
      </c>
      <c r="B3" s="17">
        <v>0.01</v>
      </c>
      <c r="C3" s="17"/>
      <c r="D3" s="17"/>
      <c r="E3" s="18"/>
      <c r="F3" s="19">
        <v>0.03</v>
      </c>
      <c r="G3" s="19"/>
      <c r="H3" s="19"/>
      <c r="I3" s="18"/>
      <c r="J3" s="19">
        <v>0.02</v>
      </c>
      <c r="K3" s="19"/>
      <c r="L3" s="19"/>
      <c r="M3" s="18"/>
      <c r="N3" s="19">
        <v>0.03</v>
      </c>
      <c r="O3" s="19"/>
      <c r="P3" s="19"/>
      <c r="Q3" s="18"/>
      <c r="R3" s="20"/>
    </row>
    <row r="4" spans="1:18" outlineLevel="3" x14ac:dyDescent="0.2">
      <c r="A4" s="21" t="s">
        <v>0</v>
      </c>
      <c r="B4" s="22">
        <v>137000</v>
      </c>
      <c r="C4" s="22">
        <f>ROUND(B4*(1+$B$3),-1)</f>
        <v>138370</v>
      </c>
      <c r="D4" s="22">
        <f>ROUND(C4*(1+$B$3),-1)</f>
        <v>139750</v>
      </c>
      <c r="E4" s="23">
        <f>SUM(B4:D4)</f>
        <v>415120</v>
      </c>
      <c r="F4" s="22">
        <f>ROUND(D4*(1+$F$3),-1)</f>
        <v>143940</v>
      </c>
      <c r="G4" s="22">
        <f>ROUND(F4*(1+$F$3),-1)</f>
        <v>148260</v>
      </c>
      <c r="H4" s="22">
        <f>ROUND(G4*(1+$F$3),-1)</f>
        <v>152710</v>
      </c>
      <c r="I4" s="23">
        <f>SUM(F4:H4)</f>
        <v>444910</v>
      </c>
      <c r="J4" s="22">
        <f>ROUND(H4*(1+$J$3),-1)</f>
        <v>155760</v>
      </c>
      <c r="K4" s="22">
        <f>ROUND(J4*(1+$J$3),-1)</f>
        <v>158880</v>
      </c>
      <c r="L4" s="22">
        <f>ROUND(K4*(1+$J$3),-1)</f>
        <v>162060</v>
      </c>
      <c r="M4" s="23">
        <f>SUM(J4:L4)</f>
        <v>476700</v>
      </c>
      <c r="N4" s="22">
        <f>ROUND(L4*(1+$N$3),-1)</f>
        <v>166920</v>
      </c>
      <c r="O4" s="22">
        <f>ROUND(N4*(1+$N$3),-1)</f>
        <v>171930</v>
      </c>
      <c r="P4" s="22">
        <f>ROUND(O4*(1+$N$3),-1)</f>
        <v>177090</v>
      </c>
      <c r="Q4" s="23">
        <f>SUM(N4:P4)</f>
        <v>515940</v>
      </c>
      <c r="R4" s="24">
        <f>SUBTOTAL(9,E4,I4,M4,Q4)</f>
        <v>1852670</v>
      </c>
    </row>
    <row r="5" spans="1:18" outlineLevel="3" x14ac:dyDescent="0.2">
      <c r="A5" s="21" t="s">
        <v>20</v>
      </c>
      <c r="B5" s="25">
        <v>26700</v>
      </c>
      <c r="C5" s="25">
        <f>ROUND(B5*(1+$B$3),-1)</f>
        <v>26970</v>
      </c>
      <c r="D5" s="25">
        <f>ROUND(C5*(1+$B$3),-1)</f>
        <v>27240</v>
      </c>
      <c r="E5" s="26">
        <f>SUM(B5:D5)</f>
        <v>80910</v>
      </c>
      <c r="F5" s="25">
        <f>ROUND(D5*(1+$F$3),-1)</f>
        <v>28060</v>
      </c>
      <c r="G5" s="25">
        <f>ROUND(F5*(1+$F$3),-1)</f>
        <v>28900</v>
      </c>
      <c r="H5" s="25">
        <f>ROUND(G5*(1+$F$3),-1)</f>
        <v>29770</v>
      </c>
      <c r="I5" s="26">
        <f>SUM(F5:H5)</f>
        <v>86730</v>
      </c>
      <c r="J5" s="25">
        <f>ROUND(H5*(1+$J$3),-1)</f>
        <v>30370</v>
      </c>
      <c r="K5" s="25">
        <f>ROUND(J5*(1+$J$3),-1)</f>
        <v>30980</v>
      </c>
      <c r="L5" s="25">
        <f>ROUND(K5*(1+$J$3),-1)</f>
        <v>31600</v>
      </c>
      <c r="M5" s="26">
        <f>SUM(J5:L5)</f>
        <v>92950</v>
      </c>
      <c r="N5" s="25">
        <f>ROUND(L5*(1+$N$3),-1)</f>
        <v>32550</v>
      </c>
      <c r="O5" s="25">
        <f>ROUND(N5*(1+$N$3),-1)</f>
        <v>33530</v>
      </c>
      <c r="P5" s="25">
        <f>ROUND(O5*(1+$N$3),-1)</f>
        <v>34540</v>
      </c>
      <c r="Q5" s="26">
        <f>SUM(N5:P5)</f>
        <v>100620</v>
      </c>
      <c r="R5" s="27">
        <f>SUBTOTAL(9,E5,I5,M5,Q5)</f>
        <v>361210</v>
      </c>
    </row>
    <row r="6" spans="1:18" ht="13.5" outlineLevel="2" thickBot="1" x14ac:dyDescent="0.25">
      <c r="A6" s="28" t="s">
        <v>19</v>
      </c>
      <c r="B6" s="29">
        <f t="shared" ref="B6:R6" si="0">SUM(B4:B5)</f>
        <v>163700</v>
      </c>
      <c r="C6" s="29">
        <f t="shared" si="0"/>
        <v>165340</v>
      </c>
      <c r="D6" s="29">
        <f t="shared" si="0"/>
        <v>166990</v>
      </c>
      <c r="E6" s="30">
        <f t="shared" si="0"/>
        <v>496030</v>
      </c>
      <c r="F6" s="29">
        <f t="shared" si="0"/>
        <v>172000</v>
      </c>
      <c r="G6" s="29">
        <f t="shared" si="0"/>
        <v>177160</v>
      </c>
      <c r="H6" s="29">
        <f t="shared" si="0"/>
        <v>182480</v>
      </c>
      <c r="I6" s="30">
        <f t="shared" si="0"/>
        <v>531640</v>
      </c>
      <c r="J6" s="29">
        <f t="shared" si="0"/>
        <v>186130</v>
      </c>
      <c r="K6" s="29">
        <f t="shared" si="0"/>
        <v>189860</v>
      </c>
      <c r="L6" s="29">
        <f t="shared" si="0"/>
        <v>193660</v>
      </c>
      <c r="M6" s="30">
        <f t="shared" si="0"/>
        <v>569650</v>
      </c>
      <c r="N6" s="29">
        <f t="shared" si="0"/>
        <v>199470</v>
      </c>
      <c r="O6" s="29">
        <f t="shared" si="0"/>
        <v>205460</v>
      </c>
      <c r="P6" s="29">
        <f t="shared" si="0"/>
        <v>211630</v>
      </c>
      <c r="Q6" s="30">
        <f t="shared" si="0"/>
        <v>616560</v>
      </c>
      <c r="R6" s="31">
        <f t="shared" si="0"/>
        <v>2213880</v>
      </c>
    </row>
    <row r="7" spans="1:18" outlineLevel="2" x14ac:dyDescent="0.2">
      <c r="A7" s="32"/>
      <c r="B7" s="33"/>
      <c r="C7" s="33"/>
      <c r="D7" s="33"/>
      <c r="E7" s="34"/>
      <c r="F7" s="33"/>
      <c r="G7" s="33"/>
      <c r="H7" s="33"/>
      <c r="I7" s="34"/>
      <c r="J7" s="33"/>
      <c r="K7" s="33"/>
      <c r="L7" s="33"/>
      <c r="M7" s="34"/>
      <c r="N7" s="33"/>
      <c r="O7" s="33"/>
      <c r="P7" s="33"/>
      <c r="Q7" s="34"/>
      <c r="R7" s="35"/>
    </row>
    <row r="8" spans="1:18" outlineLevel="2" x14ac:dyDescent="0.2">
      <c r="A8" s="13" t="s">
        <v>21</v>
      </c>
      <c r="B8" s="22"/>
      <c r="C8" s="22"/>
      <c r="D8" s="22"/>
      <c r="E8" s="36"/>
      <c r="F8" s="22"/>
      <c r="G8" s="22"/>
      <c r="H8" s="22"/>
      <c r="I8" s="36"/>
      <c r="J8" s="22"/>
      <c r="K8" s="22"/>
      <c r="L8" s="22"/>
      <c r="M8" s="36"/>
      <c r="N8" s="22"/>
      <c r="O8" s="22"/>
      <c r="P8" s="22"/>
      <c r="Q8" s="36"/>
      <c r="R8" s="37"/>
    </row>
    <row r="9" spans="1:18" outlineLevel="3" x14ac:dyDescent="0.2">
      <c r="A9" s="21" t="s">
        <v>22</v>
      </c>
      <c r="B9" s="22">
        <v>76500</v>
      </c>
      <c r="C9" s="22">
        <f t="shared" ref="C9:D11" si="1">ROUND(B9*(1+$B$3),-1)</f>
        <v>77270</v>
      </c>
      <c r="D9" s="22">
        <f t="shared" si="1"/>
        <v>78040</v>
      </c>
      <c r="E9" s="23">
        <f>SUM(B9:D9)</f>
        <v>231810</v>
      </c>
      <c r="F9" s="22">
        <f>ROUND(D9*(1+$F$3),-1)</f>
        <v>80380</v>
      </c>
      <c r="G9" s="22">
        <f t="shared" ref="G9:H11" si="2">ROUND(F9*(1+$F$3),-1)</f>
        <v>82790</v>
      </c>
      <c r="H9" s="22">
        <f t="shared" si="2"/>
        <v>85270</v>
      </c>
      <c r="I9" s="23">
        <f>SUM(F9:H9)</f>
        <v>248440</v>
      </c>
      <c r="J9" s="22">
        <f>ROUND(H9*(1+$J$3),-1)</f>
        <v>86980</v>
      </c>
      <c r="K9" s="22">
        <f t="shared" ref="K9:L11" si="3">ROUND(J9*(1+$J$3),-1)</f>
        <v>88720</v>
      </c>
      <c r="L9" s="22">
        <f t="shared" si="3"/>
        <v>90490</v>
      </c>
      <c r="M9" s="23">
        <f>SUM(J9:L9)</f>
        <v>266190</v>
      </c>
      <c r="N9" s="22">
        <f>ROUND(L9*(1+$N$3),-1)</f>
        <v>93200</v>
      </c>
      <c r="O9" s="22">
        <f t="shared" ref="O9:P11" si="4">ROUND(N9*(1+$N$3),-1)</f>
        <v>96000</v>
      </c>
      <c r="P9" s="22">
        <f t="shared" si="4"/>
        <v>98880</v>
      </c>
      <c r="Q9" s="23">
        <f>SUM(N9:P9)</f>
        <v>288080</v>
      </c>
      <c r="R9" s="24">
        <f>SUBTOTAL(9,E9,I9,M9,Q9)</f>
        <v>1034520</v>
      </c>
    </row>
    <row r="10" spans="1:18" outlineLevel="3" x14ac:dyDescent="0.2">
      <c r="A10" s="21" t="s">
        <v>23</v>
      </c>
      <c r="B10" s="25">
        <v>1300</v>
      </c>
      <c r="C10" s="25">
        <f t="shared" si="1"/>
        <v>1310</v>
      </c>
      <c r="D10" s="25">
        <f t="shared" si="1"/>
        <v>1320</v>
      </c>
      <c r="E10" s="38">
        <f>SUM(B10:D10)</f>
        <v>3930</v>
      </c>
      <c r="F10" s="25">
        <f>ROUND(D10*(1+$F$3),-1)</f>
        <v>1360</v>
      </c>
      <c r="G10" s="25">
        <f t="shared" si="2"/>
        <v>1400</v>
      </c>
      <c r="H10" s="25">
        <f t="shared" si="2"/>
        <v>1440</v>
      </c>
      <c r="I10" s="38">
        <f>SUM(F10:H10)</f>
        <v>4200</v>
      </c>
      <c r="J10" s="25">
        <f>ROUND(H10*(1+$J$3),-1)</f>
        <v>1470</v>
      </c>
      <c r="K10" s="25">
        <f t="shared" si="3"/>
        <v>1500</v>
      </c>
      <c r="L10" s="25">
        <f t="shared" si="3"/>
        <v>1530</v>
      </c>
      <c r="M10" s="38">
        <f>SUM(J10:L10)</f>
        <v>4500</v>
      </c>
      <c r="N10" s="25">
        <f>ROUND(L10*(1+$N$3),-1)</f>
        <v>1580</v>
      </c>
      <c r="O10" s="25">
        <f t="shared" si="4"/>
        <v>1630</v>
      </c>
      <c r="P10" s="25">
        <f t="shared" si="4"/>
        <v>1680</v>
      </c>
      <c r="Q10" s="38">
        <f>SUM(N10:P10)</f>
        <v>4890</v>
      </c>
      <c r="R10" s="39">
        <f>SUBTOTAL(9,E10,I10,M10,Q10)</f>
        <v>17520</v>
      </c>
    </row>
    <row r="11" spans="1:18" outlineLevel="3" x14ac:dyDescent="0.2">
      <c r="A11" s="21" t="s">
        <v>24</v>
      </c>
      <c r="B11" s="40">
        <v>500</v>
      </c>
      <c r="C11" s="25">
        <f t="shared" si="1"/>
        <v>510</v>
      </c>
      <c r="D11" s="25">
        <f t="shared" si="1"/>
        <v>520</v>
      </c>
      <c r="E11" s="26">
        <f>SUM(B11:D11)</f>
        <v>1530</v>
      </c>
      <c r="F11" s="25">
        <f>ROUND(D11*(1+$F$3),-1)</f>
        <v>540</v>
      </c>
      <c r="G11" s="25">
        <f t="shared" si="2"/>
        <v>560</v>
      </c>
      <c r="H11" s="25">
        <f t="shared" si="2"/>
        <v>580</v>
      </c>
      <c r="I11" s="26">
        <f>SUM(F11:H11)</f>
        <v>1680</v>
      </c>
      <c r="J11" s="25">
        <f>ROUND(H11*(1+$J$3),-1)</f>
        <v>590</v>
      </c>
      <c r="K11" s="25">
        <f t="shared" si="3"/>
        <v>600</v>
      </c>
      <c r="L11" s="25">
        <f t="shared" si="3"/>
        <v>610</v>
      </c>
      <c r="M11" s="26">
        <f>SUM(J11:L11)</f>
        <v>1800</v>
      </c>
      <c r="N11" s="25">
        <f>ROUND(L11*(1+$N$3),-1)</f>
        <v>630</v>
      </c>
      <c r="O11" s="25">
        <f t="shared" si="4"/>
        <v>650</v>
      </c>
      <c r="P11" s="25">
        <f t="shared" si="4"/>
        <v>670</v>
      </c>
      <c r="Q11" s="26">
        <f>SUM(N11:P11)</f>
        <v>1950</v>
      </c>
      <c r="R11" s="27">
        <f>SUBTOTAL(9,E11,I11,M11,Q11)</f>
        <v>6960</v>
      </c>
    </row>
    <row r="12" spans="1:18" ht="13.5" outlineLevel="2" thickBot="1" x14ac:dyDescent="0.25">
      <c r="A12" s="28" t="s">
        <v>25</v>
      </c>
      <c r="B12" s="29">
        <f t="shared" ref="B12:R12" si="5">SUM(B9:B11)</f>
        <v>78300</v>
      </c>
      <c r="C12" s="29">
        <f t="shared" si="5"/>
        <v>79090</v>
      </c>
      <c r="D12" s="29">
        <f t="shared" si="5"/>
        <v>79880</v>
      </c>
      <c r="E12" s="30">
        <f t="shared" si="5"/>
        <v>237270</v>
      </c>
      <c r="F12" s="29">
        <f t="shared" si="5"/>
        <v>82280</v>
      </c>
      <c r="G12" s="29">
        <f t="shared" si="5"/>
        <v>84750</v>
      </c>
      <c r="H12" s="29">
        <f t="shared" si="5"/>
        <v>87290</v>
      </c>
      <c r="I12" s="30">
        <f t="shared" si="5"/>
        <v>254320</v>
      </c>
      <c r="J12" s="29">
        <f t="shared" si="5"/>
        <v>89040</v>
      </c>
      <c r="K12" s="29">
        <f t="shared" si="5"/>
        <v>90820</v>
      </c>
      <c r="L12" s="29">
        <f t="shared" si="5"/>
        <v>92630</v>
      </c>
      <c r="M12" s="30">
        <f t="shared" si="5"/>
        <v>272490</v>
      </c>
      <c r="N12" s="29">
        <f t="shared" si="5"/>
        <v>95410</v>
      </c>
      <c r="O12" s="29">
        <f t="shared" si="5"/>
        <v>98280</v>
      </c>
      <c r="P12" s="29">
        <f t="shared" si="5"/>
        <v>101230</v>
      </c>
      <c r="Q12" s="30">
        <f t="shared" si="5"/>
        <v>294920</v>
      </c>
      <c r="R12" s="31">
        <f t="shared" si="5"/>
        <v>1059000</v>
      </c>
    </row>
    <row r="13" spans="1:18" ht="13.5" outlineLevel="1" thickBot="1" x14ac:dyDescent="0.25">
      <c r="A13" s="41" t="s">
        <v>26</v>
      </c>
      <c r="B13" s="42">
        <f t="shared" ref="B13:R13" si="6">B6-B12</f>
        <v>85400</v>
      </c>
      <c r="C13" s="42">
        <f t="shared" si="6"/>
        <v>86250</v>
      </c>
      <c r="D13" s="42">
        <f t="shared" si="6"/>
        <v>87110</v>
      </c>
      <c r="E13" s="43">
        <f t="shared" si="6"/>
        <v>258760</v>
      </c>
      <c r="F13" s="42">
        <f t="shared" si="6"/>
        <v>89720</v>
      </c>
      <c r="G13" s="42">
        <f t="shared" si="6"/>
        <v>92410</v>
      </c>
      <c r="H13" s="42">
        <f t="shared" si="6"/>
        <v>95190</v>
      </c>
      <c r="I13" s="43">
        <f t="shared" si="6"/>
        <v>277320</v>
      </c>
      <c r="J13" s="42">
        <f t="shared" si="6"/>
        <v>97090</v>
      </c>
      <c r="K13" s="42">
        <f t="shared" si="6"/>
        <v>99040</v>
      </c>
      <c r="L13" s="42">
        <f t="shared" si="6"/>
        <v>101030</v>
      </c>
      <c r="M13" s="43">
        <f t="shared" si="6"/>
        <v>297160</v>
      </c>
      <c r="N13" s="42">
        <f t="shared" si="6"/>
        <v>104060</v>
      </c>
      <c r="O13" s="42">
        <f t="shared" si="6"/>
        <v>107180</v>
      </c>
      <c r="P13" s="42">
        <f t="shared" si="6"/>
        <v>110400</v>
      </c>
      <c r="Q13" s="43">
        <f t="shared" si="6"/>
        <v>321640</v>
      </c>
      <c r="R13" s="44">
        <f t="shared" si="6"/>
        <v>1154880</v>
      </c>
    </row>
    <row r="14" spans="1:18" ht="13.5" outlineLevel="1" thickTop="1" x14ac:dyDescent="0.2">
      <c r="A14" s="45"/>
      <c r="B14" s="22"/>
      <c r="C14" s="22"/>
      <c r="D14" s="22"/>
      <c r="E14" s="46"/>
      <c r="F14" s="22"/>
      <c r="G14" s="22"/>
      <c r="H14" s="22"/>
      <c r="I14" s="46"/>
      <c r="J14" s="22"/>
      <c r="K14" s="22"/>
      <c r="L14" s="22"/>
      <c r="M14" s="46"/>
      <c r="N14" s="22"/>
      <c r="O14" s="22"/>
      <c r="P14" s="22"/>
      <c r="Q14" s="46"/>
      <c r="R14" s="47"/>
    </row>
    <row r="15" spans="1:18" outlineLevel="1" x14ac:dyDescent="0.2">
      <c r="A15" s="13" t="s">
        <v>4</v>
      </c>
      <c r="B15" s="22"/>
      <c r="C15" s="22"/>
      <c r="D15" s="22"/>
      <c r="E15" s="36"/>
      <c r="F15" s="22"/>
      <c r="G15" s="22"/>
      <c r="H15" s="22"/>
      <c r="I15" s="36"/>
      <c r="J15" s="22"/>
      <c r="K15" s="22"/>
      <c r="L15" s="22"/>
      <c r="M15" s="36"/>
      <c r="N15" s="22"/>
      <c r="O15" s="22"/>
      <c r="P15" s="22"/>
      <c r="Q15" s="36"/>
      <c r="R15" s="37"/>
    </row>
    <row r="16" spans="1:18" outlineLevel="2" x14ac:dyDescent="0.2">
      <c r="A16" s="64" t="s">
        <v>27</v>
      </c>
      <c r="B16" s="48">
        <v>18400</v>
      </c>
      <c r="C16" s="22">
        <f t="shared" ref="C16:D31" si="7">ROUND(B16*(1+$B$3),-1)</f>
        <v>18580</v>
      </c>
      <c r="D16" s="22">
        <f t="shared" si="7"/>
        <v>18770</v>
      </c>
      <c r="E16" s="23">
        <f t="shared" ref="E16:E31" si="8">SUM(B16:D16)</f>
        <v>55750</v>
      </c>
      <c r="F16" s="22">
        <f t="shared" ref="F16:F31" si="9">ROUND(D16*(1+$F$3),-1)</f>
        <v>19330</v>
      </c>
      <c r="G16" s="22">
        <f t="shared" ref="G16:H31" si="10">ROUND(F16*(1+$F$3),-1)</f>
        <v>19910</v>
      </c>
      <c r="H16" s="22">
        <f t="shared" si="10"/>
        <v>20510</v>
      </c>
      <c r="I16" s="23">
        <f t="shared" ref="I16:I31" si="11">SUM(F16:H16)</f>
        <v>59750</v>
      </c>
      <c r="J16" s="22">
        <f t="shared" ref="J16:J31" si="12">ROUND(H16*(1+$J$3),-1)</f>
        <v>20920</v>
      </c>
      <c r="K16" s="22">
        <f t="shared" ref="K16:L31" si="13">ROUND(J16*(1+$J$3),-1)</f>
        <v>21340</v>
      </c>
      <c r="L16" s="22">
        <f t="shared" si="13"/>
        <v>21770</v>
      </c>
      <c r="M16" s="23">
        <f t="shared" ref="M16:M31" si="14">SUM(J16:L16)</f>
        <v>64030</v>
      </c>
      <c r="N16" s="22">
        <f t="shared" ref="N16:N31" si="15">ROUND(L16*(1+$N$3),-1)</f>
        <v>22420</v>
      </c>
      <c r="O16" s="22">
        <f t="shared" ref="O16:P31" si="16">ROUND(N16*(1+$N$3),-1)</f>
        <v>23090</v>
      </c>
      <c r="P16" s="22">
        <f t="shared" si="16"/>
        <v>23780</v>
      </c>
      <c r="Q16" s="23">
        <f t="shared" ref="Q16:Q31" si="17">SUM(N16:P16)</f>
        <v>69290</v>
      </c>
      <c r="R16" s="24">
        <f t="shared" ref="R16:R31" si="18">SUBTOTAL(9,E16,I16,M16,Q16)</f>
        <v>248820</v>
      </c>
    </row>
    <row r="17" spans="1:18" outlineLevel="2" x14ac:dyDescent="0.2">
      <c r="A17" s="64" t="s">
        <v>28</v>
      </c>
      <c r="B17" s="40">
        <v>175</v>
      </c>
      <c r="C17" s="25">
        <f t="shared" si="7"/>
        <v>180</v>
      </c>
      <c r="D17" s="25">
        <f t="shared" si="7"/>
        <v>180</v>
      </c>
      <c r="E17" s="38">
        <f t="shared" si="8"/>
        <v>535</v>
      </c>
      <c r="F17" s="25">
        <f t="shared" si="9"/>
        <v>190</v>
      </c>
      <c r="G17" s="25">
        <f t="shared" si="10"/>
        <v>200</v>
      </c>
      <c r="H17" s="25">
        <f t="shared" si="10"/>
        <v>210</v>
      </c>
      <c r="I17" s="38">
        <f t="shared" si="11"/>
        <v>600</v>
      </c>
      <c r="J17" s="25">
        <f t="shared" si="12"/>
        <v>210</v>
      </c>
      <c r="K17" s="25">
        <f t="shared" si="13"/>
        <v>210</v>
      </c>
      <c r="L17" s="25">
        <f t="shared" si="13"/>
        <v>210</v>
      </c>
      <c r="M17" s="38">
        <f t="shared" si="14"/>
        <v>630</v>
      </c>
      <c r="N17" s="25">
        <f t="shared" si="15"/>
        <v>220</v>
      </c>
      <c r="O17" s="25">
        <f t="shared" si="16"/>
        <v>230</v>
      </c>
      <c r="P17" s="25">
        <f t="shared" si="16"/>
        <v>240</v>
      </c>
      <c r="Q17" s="38">
        <f t="shared" si="17"/>
        <v>690</v>
      </c>
      <c r="R17" s="39">
        <f t="shared" si="18"/>
        <v>2455</v>
      </c>
    </row>
    <row r="18" spans="1:18" outlineLevel="2" x14ac:dyDescent="0.2">
      <c r="A18" s="64" t="s">
        <v>29</v>
      </c>
      <c r="B18" s="40">
        <v>200</v>
      </c>
      <c r="C18" s="25">
        <f t="shared" si="7"/>
        <v>200</v>
      </c>
      <c r="D18" s="25">
        <f t="shared" si="7"/>
        <v>200</v>
      </c>
      <c r="E18" s="38">
        <f t="shared" si="8"/>
        <v>600</v>
      </c>
      <c r="F18" s="25">
        <f t="shared" si="9"/>
        <v>210</v>
      </c>
      <c r="G18" s="25">
        <f t="shared" si="10"/>
        <v>220</v>
      </c>
      <c r="H18" s="25">
        <f t="shared" si="10"/>
        <v>230</v>
      </c>
      <c r="I18" s="38">
        <f t="shared" si="11"/>
        <v>660</v>
      </c>
      <c r="J18" s="25">
        <f t="shared" si="12"/>
        <v>230</v>
      </c>
      <c r="K18" s="25">
        <f t="shared" si="13"/>
        <v>230</v>
      </c>
      <c r="L18" s="25">
        <f t="shared" si="13"/>
        <v>230</v>
      </c>
      <c r="M18" s="38">
        <f t="shared" si="14"/>
        <v>690</v>
      </c>
      <c r="N18" s="25">
        <f t="shared" si="15"/>
        <v>240</v>
      </c>
      <c r="O18" s="25">
        <f t="shared" si="16"/>
        <v>250</v>
      </c>
      <c r="P18" s="25">
        <f t="shared" si="16"/>
        <v>260</v>
      </c>
      <c r="Q18" s="38">
        <f t="shared" si="17"/>
        <v>750</v>
      </c>
      <c r="R18" s="39">
        <f t="shared" si="18"/>
        <v>2700</v>
      </c>
    </row>
    <row r="19" spans="1:18" outlineLevel="2" x14ac:dyDescent="0.2">
      <c r="A19" s="64" t="s">
        <v>30</v>
      </c>
      <c r="B19" s="40">
        <v>162</v>
      </c>
      <c r="C19" s="25">
        <f t="shared" si="7"/>
        <v>160</v>
      </c>
      <c r="D19" s="25">
        <f t="shared" si="7"/>
        <v>160</v>
      </c>
      <c r="E19" s="38">
        <f t="shared" si="8"/>
        <v>482</v>
      </c>
      <c r="F19" s="25">
        <f t="shared" si="9"/>
        <v>160</v>
      </c>
      <c r="G19" s="25">
        <f t="shared" si="10"/>
        <v>160</v>
      </c>
      <c r="H19" s="25">
        <f t="shared" si="10"/>
        <v>160</v>
      </c>
      <c r="I19" s="38">
        <f t="shared" si="11"/>
        <v>480</v>
      </c>
      <c r="J19" s="25">
        <f t="shared" si="12"/>
        <v>160</v>
      </c>
      <c r="K19" s="25">
        <f t="shared" si="13"/>
        <v>160</v>
      </c>
      <c r="L19" s="25">
        <f t="shared" si="13"/>
        <v>160</v>
      </c>
      <c r="M19" s="38">
        <f t="shared" si="14"/>
        <v>480</v>
      </c>
      <c r="N19" s="25">
        <f t="shared" si="15"/>
        <v>160</v>
      </c>
      <c r="O19" s="25">
        <f t="shared" si="16"/>
        <v>160</v>
      </c>
      <c r="P19" s="25">
        <f t="shared" si="16"/>
        <v>160</v>
      </c>
      <c r="Q19" s="38">
        <f t="shared" si="17"/>
        <v>480</v>
      </c>
      <c r="R19" s="39">
        <f t="shared" si="18"/>
        <v>1922</v>
      </c>
    </row>
    <row r="20" spans="1:18" outlineLevel="2" x14ac:dyDescent="0.2">
      <c r="A20" s="64" t="s">
        <v>31</v>
      </c>
      <c r="B20" s="40">
        <v>200</v>
      </c>
      <c r="C20" s="25">
        <f t="shared" si="7"/>
        <v>200</v>
      </c>
      <c r="D20" s="25">
        <f t="shared" si="7"/>
        <v>200</v>
      </c>
      <c r="E20" s="38">
        <f t="shared" si="8"/>
        <v>600</v>
      </c>
      <c r="F20" s="25">
        <f t="shared" si="9"/>
        <v>210</v>
      </c>
      <c r="G20" s="25">
        <f t="shared" si="10"/>
        <v>220</v>
      </c>
      <c r="H20" s="25">
        <f t="shared" si="10"/>
        <v>230</v>
      </c>
      <c r="I20" s="38">
        <f t="shared" si="11"/>
        <v>660</v>
      </c>
      <c r="J20" s="25">
        <f t="shared" si="12"/>
        <v>230</v>
      </c>
      <c r="K20" s="25">
        <f t="shared" si="13"/>
        <v>230</v>
      </c>
      <c r="L20" s="25">
        <f t="shared" si="13"/>
        <v>230</v>
      </c>
      <c r="M20" s="38">
        <f t="shared" si="14"/>
        <v>690</v>
      </c>
      <c r="N20" s="25">
        <f t="shared" si="15"/>
        <v>240</v>
      </c>
      <c r="O20" s="25">
        <f t="shared" si="16"/>
        <v>250</v>
      </c>
      <c r="P20" s="25">
        <f t="shared" si="16"/>
        <v>260</v>
      </c>
      <c r="Q20" s="38">
        <f t="shared" si="17"/>
        <v>750</v>
      </c>
      <c r="R20" s="39">
        <f t="shared" si="18"/>
        <v>2700</v>
      </c>
    </row>
    <row r="21" spans="1:18" outlineLevel="2" x14ac:dyDescent="0.2">
      <c r="A21" s="64" t="s">
        <v>32</v>
      </c>
      <c r="B21" s="40">
        <v>3800</v>
      </c>
      <c r="C21" s="25">
        <f t="shared" si="7"/>
        <v>3840</v>
      </c>
      <c r="D21" s="25">
        <f t="shared" si="7"/>
        <v>3880</v>
      </c>
      <c r="E21" s="38">
        <f t="shared" si="8"/>
        <v>11520</v>
      </c>
      <c r="F21" s="25">
        <f t="shared" si="9"/>
        <v>4000</v>
      </c>
      <c r="G21" s="25">
        <f t="shared" si="10"/>
        <v>4120</v>
      </c>
      <c r="H21" s="25">
        <f t="shared" si="10"/>
        <v>4240</v>
      </c>
      <c r="I21" s="38">
        <f t="shared" si="11"/>
        <v>12360</v>
      </c>
      <c r="J21" s="25">
        <f t="shared" si="12"/>
        <v>4320</v>
      </c>
      <c r="K21" s="25">
        <f t="shared" si="13"/>
        <v>4410</v>
      </c>
      <c r="L21" s="25">
        <f t="shared" si="13"/>
        <v>4500</v>
      </c>
      <c r="M21" s="38">
        <f t="shared" si="14"/>
        <v>13230</v>
      </c>
      <c r="N21" s="25">
        <f t="shared" si="15"/>
        <v>4640</v>
      </c>
      <c r="O21" s="25">
        <f t="shared" si="16"/>
        <v>4780</v>
      </c>
      <c r="P21" s="25">
        <f t="shared" si="16"/>
        <v>4920</v>
      </c>
      <c r="Q21" s="38">
        <f t="shared" si="17"/>
        <v>14340</v>
      </c>
      <c r="R21" s="39">
        <f t="shared" si="18"/>
        <v>51450</v>
      </c>
    </row>
    <row r="22" spans="1:18" outlineLevel="2" x14ac:dyDescent="0.2">
      <c r="A22" s="64" t="s">
        <v>33</v>
      </c>
      <c r="B22" s="40">
        <v>300</v>
      </c>
      <c r="C22" s="25">
        <f t="shared" si="7"/>
        <v>300</v>
      </c>
      <c r="D22" s="25">
        <f t="shared" si="7"/>
        <v>300</v>
      </c>
      <c r="E22" s="38">
        <f t="shared" si="8"/>
        <v>900</v>
      </c>
      <c r="F22" s="25">
        <f t="shared" si="9"/>
        <v>310</v>
      </c>
      <c r="G22" s="25">
        <f t="shared" si="10"/>
        <v>320</v>
      </c>
      <c r="H22" s="25">
        <f t="shared" si="10"/>
        <v>330</v>
      </c>
      <c r="I22" s="38">
        <f t="shared" si="11"/>
        <v>960</v>
      </c>
      <c r="J22" s="25">
        <f t="shared" si="12"/>
        <v>340</v>
      </c>
      <c r="K22" s="25">
        <f t="shared" si="13"/>
        <v>350</v>
      </c>
      <c r="L22" s="25">
        <f t="shared" si="13"/>
        <v>360</v>
      </c>
      <c r="M22" s="38">
        <f t="shared" si="14"/>
        <v>1050</v>
      </c>
      <c r="N22" s="25">
        <f t="shared" si="15"/>
        <v>370</v>
      </c>
      <c r="O22" s="25">
        <f t="shared" si="16"/>
        <v>380</v>
      </c>
      <c r="P22" s="25">
        <f t="shared" si="16"/>
        <v>390</v>
      </c>
      <c r="Q22" s="38">
        <f t="shared" si="17"/>
        <v>1140</v>
      </c>
      <c r="R22" s="39">
        <f t="shared" si="18"/>
        <v>4050</v>
      </c>
    </row>
    <row r="23" spans="1:18" outlineLevel="2" x14ac:dyDescent="0.2">
      <c r="A23" s="64" t="s">
        <v>34</v>
      </c>
      <c r="B23" s="40">
        <v>700</v>
      </c>
      <c r="C23" s="25">
        <f t="shared" si="7"/>
        <v>710</v>
      </c>
      <c r="D23" s="25">
        <f t="shared" si="7"/>
        <v>720</v>
      </c>
      <c r="E23" s="38">
        <f t="shared" si="8"/>
        <v>2130</v>
      </c>
      <c r="F23" s="25">
        <f t="shared" si="9"/>
        <v>740</v>
      </c>
      <c r="G23" s="25">
        <f t="shared" si="10"/>
        <v>760</v>
      </c>
      <c r="H23" s="25">
        <f t="shared" si="10"/>
        <v>780</v>
      </c>
      <c r="I23" s="38">
        <f t="shared" si="11"/>
        <v>2280</v>
      </c>
      <c r="J23" s="25">
        <f t="shared" si="12"/>
        <v>800</v>
      </c>
      <c r="K23" s="25">
        <f t="shared" si="13"/>
        <v>820</v>
      </c>
      <c r="L23" s="25">
        <f t="shared" si="13"/>
        <v>840</v>
      </c>
      <c r="M23" s="38">
        <f t="shared" si="14"/>
        <v>2460</v>
      </c>
      <c r="N23" s="25">
        <f t="shared" si="15"/>
        <v>870</v>
      </c>
      <c r="O23" s="25">
        <f t="shared" si="16"/>
        <v>900</v>
      </c>
      <c r="P23" s="25">
        <f t="shared" si="16"/>
        <v>930</v>
      </c>
      <c r="Q23" s="38">
        <f t="shared" si="17"/>
        <v>2700</v>
      </c>
      <c r="R23" s="39">
        <f t="shared" si="18"/>
        <v>9570</v>
      </c>
    </row>
    <row r="24" spans="1:18" outlineLevel="2" x14ac:dyDescent="0.2">
      <c r="A24" s="64" t="s">
        <v>35</v>
      </c>
      <c r="B24" s="40">
        <v>2300</v>
      </c>
      <c r="C24" s="25">
        <f t="shared" si="7"/>
        <v>2320</v>
      </c>
      <c r="D24" s="25">
        <f t="shared" si="7"/>
        <v>2340</v>
      </c>
      <c r="E24" s="38">
        <f t="shared" si="8"/>
        <v>6960</v>
      </c>
      <c r="F24" s="25">
        <f t="shared" si="9"/>
        <v>2410</v>
      </c>
      <c r="G24" s="25">
        <f t="shared" si="10"/>
        <v>2480</v>
      </c>
      <c r="H24" s="25">
        <f t="shared" si="10"/>
        <v>2550</v>
      </c>
      <c r="I24" s="38">
        <f t="shared" si="11"/>
        <v>7440</v>
      </c>
      <c r="J24" s="25">
        <f t="shared" si="12"/>
        <v>2600</v>
      </c>
      <c r="K24" s="25">
        <f t="shared" si="13"/>
        <v>2650</v>
      </c>
      <c r="L24" s="25">
        <f t="shared" si="13"/>
        <v>2700</v>
      </c>
      <c r="M24" s="38">
        <f t="shared" si="14"/>
        <v>7950</v>
      </c>
      <c r="N24" s="25">
        <f t="shared" si="15"/>
        <v>2780</v>
      </c>
      <c r="O24" s="25">
        <f t="shared" si="16"/>
        <v>2860</v>
      </c>
      <c r="P24" s="25">
        <f t="shared" si="16"/>
        <v>2950</v>
      </c>
      <c r="Q24" s="38">
        <f t="shared" si="17"/>
        <v>8590</v>
      </c>
      <c r="R24" s="39">
        <f t="shared" si="18"/>
        <v>30940</v>
      </c>
    </row>
    <row r="25" spans="1:18" outlineLevel="2" x14ac:dyDescent="0.2">
      <c r="A25" s="64" t="s">
        <v>36</v>
      </c>
      <c r="B25" s="40">
        <v>21600</v>
      </c>
      <c r="C25" s="25">
        <f t="shared" si="7"/>
        <v>21820</v>
      </c>
      <c r="D25" s="25">
        <f t="shared" si="7"/>
        <v>22040</v>
      </c>
      <c r="E25" s="38">
        <f t="shared" si="8"/>
        <v>65460</v>
      </c>
      <c r="F25" s="25">
        <f t="shared" si="9"/>
        <v>22700</v>
      </c>
      <c r="G25" s="25">
        <f t="shared" si="10"/>
        <v>23380</v>
      </c>
      <c r="H25" s="25">
        <f t="shared" si="10"/>
        <v>24080</v>
      </c>
      <c r="I25" s="38">
        <f t="shared" si="11"/>
        <v>70160</v>
      </c>
      <c r="J25" s="25">
        <f t="shared" si="12"/>
        <v>24560</v>
      </c>
      <c r="K25" s="25">
        <f t="shared" si="13"/>
        <v>25050</v>
      </c>
      <c r="L25" s="25">
        <f t="shared" si="13"/>
        <v>25550</v>
      </c>
      <c r="M25" s="38">
        <f t="shared" si="14"/>
        <v>75160</v>
      </c>
      <c r="N25" s="25">
        <f t="shared" si="15"/>
        <v>26320</v>
      </c>
      <c r="O25" s="25">
        <f t="shared" si="16"/>
        <v>27110</v>
      </c>
      <c r="P25" s="25">
        <f t="shared" si="16"/>
        <v>27920</v>
      </c>
      <c r="Q25" s="38">
        <f t="shared" si="17"/>
        <v>81350</v>
      </c>
      <c r="R25" s="39">
        <f t="shared" si="18"/>
        <v>292130</v>
      </c>
    </row>
    <row r="26" spans="1:18" outlineLevel="2" x14ac:dyDescent="0.2">
      <c r="A26" s="64" t="s">
        <v>37</v>
      </c>
      <c r="B26" s="40">
        <v>1100</v>
      </c>
      <c r="C26" s="25">
        <f t="shared" si="7"/>
        <v>1110</v>
      </c>
      <c r="D26" s="25">
        <f t="shared" si="7"/>
        <v>1120</v>
      </c>
      <c r="E26" s="38">
        <f t="shared" si="8"/>
        <v>3330</v>
      </c>
      <c r="F26" s="25">
        <f t="shared" si="9"/>
        <v>1150</v>
      </c>
      <c r="G26" s="25">
        <f t="shared" si="10"/>
        <v>1180</v>
      </c>
      <c r="H26" s="25">
        <f t="shared" si="10"/>
        <v>1220</v>
      </c>
      <c r="I26" s="38">
        <f t="shared" si="11"/>
        <v>3550</v>
      </c>
      <c r="J26" s="25">
        <f t="shared" si="12"/>
        <v>1240</v>
      </c>
      <c r="K26" s="25">
        <f t="shared" si="13"/>
        <v>1260</v>
      </c>
      <c r="L26" s="25">
        <f t="shared" si="13"/>
        <v>1290</v>
      </c>
      <c r="M26" s="38">
        <f t="shared" si="14"/>
        <v>3790</v>
      </c>
      <c r="N26" s="25">
        <f t="shared" si="15"/>
        <v>1330</v>
      </c>
      <c r="O26" s="25">
        <f t="shared" si="16"/>
        <v>1370</v>
      </c>
      <c r="P26" s="25">
        <f t="shared" si="16"/>
        <v>1410</v>
      </c>
      <c r="Q26" s="38">
        <f t="shared" si="17"/>
        <v>4110</v>
      </c>
      <c r="R26" s="39">
        <f t="shared" si="18"/>
        <v>14780</v>
      </c>
    </row>
    <row r="27" spans="1:18" outlineLevel="2" x14ac:dyDescent="0.2">
      <c r="A27" s="64" t="s">
        <v>38</v>
      </c>
      <c r="B27" s="40">
        <v>1300</v>
      </c>
      <c r="C27" s="25">
        <f t="shared" si="7"/>
        <v>1310</v>
      </c>
      <c r="D27" s="25">
        <f t="shared" si="7"/>
        <v>1320</v>
      </c>
      <c r="E27" s="38">
        <f t="shared" si="8"/>
        <v>3930</v>
      </c>
      <c r="F27" s="25">
        <f t="shared" si="9"/>
        <v>1360</v>
      </c>
      <c r="G27" s="25">
        <f t="shared" si="10"/>
        <v>1400</v>
      </c>
      <c r="H27" s="25">
        <f t="shared" si="10"/>
        <v>1440</v>
      </c>
      <c r="I27" s="38">
        <f t="shared" si="11"/>
        <v>4200</v>
      </c>
      <c r="J27" s="25">
        <f t="shared" si="12"/>
        <v>1470</v>
      </c>
      <c r="K27" s="25">
        <f t="shared" si="13"/>
        <v>1500</v>
      </c>
      <c r="L27" s="25">
        <f t="shared" si="13"/>
        <v>1530</v>
      </c>
      <c r="M27" s="38">
        <f t="shared" si="14"/>
        <v>4500</v>
      </c>
      <c r="N27" s="25">
        <f t="shared" si="15"/>
        <v>1580</v>
      </c>
      <c r="O27" s="25">
        <f t="shared" si="16"/>
        <v>1630</v>
      </c>
      <c r="P27" s="25">
        <f t="shared" si="16"/>
        <v>1680</v>
      </c>
      <c r="Q27" s="38">
        <f t="shared" si="17"/>
        <v>4890</v>
      </c>
      <c r="R27" s="39">
        <f t="shared" si="18"/>
        <v>17520</v>
      </c>
    </row>
    <row r="28" spans="1:18" outlineLevel="2" x14ac:dyDescent="0.2">
      <c r="A28" s="64" t="s">
        <v>39</v>
      </c>
      <c r="B28" s="40">
        <v>500</v>
      </c>
      <c r="C28" s="25">
        <f t="shared" si="7"/>
        <v>510</v>
      </c>
      <c r="D28" s="25">
        <f t="shared" si="7"/>
        <v>520</v>
      </c>
      <c r="E28" s="38">
        <f t="shared" si="8"/>
        <v>1530</v>
      </c>
      <c r="F28" s="25">
        <f t="shared" si="9"/>
        <v>540</v>
      </c>
      <c r="G28" s="25">
        <f t="shared" si="10"/>
        <v>560</v>
      </c>
      <c r="H28" s="25">
        <f t="shared" si="10"/>
        <v>580</v>
      </c>
      <c r="I28" s="38">
        <f t="shared" si="11"/>
        <v>1680</v>
      </c>
      <c r="J28" s="25">
        <f t="shared" si="12"/>
        <v>590</v>
      </c>
      <c r="K28" s="25">
        <f t="shared" si="13"/>
        <v>600</v>
      </c>
      <c r="L28" s="25">
        <f t="shared" si="13"/>
        <v>610</v>
      </c>
      <c r="M28" s="38">
        <f t="shared" si="14"/>
        <v>1800</v>
      </c>
      <c r="N28" s="25">
        <f t="shared" si="15"/>
        <v>630</v>
      </c>
      <c r="O28" s="25">
        <f t="shared" si="16"/>
        <v>650</v>
      </c>
      <c r="P28" s="25">
        <f t="shared" si="16"/>
        <v>670</v>
      </c>
      <c r="Q28" s="38">
        <f t="shared" si="17"/>
        <v>1950</v>
      </c>
      <c r="R28" s="39">
        <f t="shared" si="18"/>
        <v>6960</v>
      </c>
    </row>
    <row r="29" spans="1:18" outlineLevel="2" x14ac:dyDescent="0.2">
      <c r="A29" s="64" t="s">
        <v>40</v>
      </c>
      <c r="B29" s="40">
        <v>900</v>
      </c>
      <c r="C29" s="25">
        <f t="shared" si="7"/>
        <v>910</v>
      </c>
      <c r="D29" s="25">
        <f t="shared" si="7"/>
        <v>920</v>
      </c>
      <c r="E29" s="38">
        <f t="shared" si="8"/>
        <v>2730</v>
      </c>
      <c r="F29" s="25">
        <f t="shared" si="9"/>
        <v>950</v>
      </c>
      <c r="G29" s="25">
        <f t="shared" si="10"/>
        <v>980</v>
      </c>
      <c r="H29" s="25">
        <f t="shared" si="10"/>
        <v>1010</v>
      </c>
      <c r="I29" s="38">
        <f t="shared" si="11"/>
        <v>2940</v>
      </c>
      <c r="J29" s="25">
        <f t="shared" si="12"/>
        <v>1030</v>
      </c>
      <c r="K29" s="25">
        <f t="shared" si="13"/>
        <v>1050</v>
      </c>
      <c r="L29" s="25">
        <f t="shared" si="13"/>
        <v>1070</v>
      </c>
      <c r="M29" s="38">
        <f t="shared" si="14"/>
        <v>3150</v>
      </c>
      <c r="N29" s="25">
        <f t="shared" si="15"/>
        <v>1100</v>
      </c>
      <c r="O29" s="25">
        <f t="shared" si="16"/>
        <v>1130</v>
      </c>
      <c r="P29" s="25">
        <f t="shared" si="16"/>
        <v>1160</v>
      </c>
      <c r="Q29" s="38">
        <f t="shared" si="17"/>
        <v>3390</v>
      </c>
      <c r="R29" s="39">
        <f t="shared" si="18"/>
        <v>12210</v>
      </c>
    </row>
    <row r="30" spans="1:18" outlineLevel="2" x14ac:dyDescent="0.2">
      <c r="A30" s="64" t="s">
        <v>41</v>
      </c>
      <c r="B30" s="40">
        <v>300</v>
      </c>
      <c r="C30" s="25">
        <f t="shared" si="7"/>
        <v>300</v>
      </c>
      <c r="D30" s="25">
        <f t="shared" si="7"/>
        <v>300</v>
      </c>
      <c r="E30" s="38">
        <f t="shared" si="8"/>
        <v>900</v>
      </c>
      <c r="F30" s="25">
        <f t="shared" si="9"/>
        <v>310</v>
      </c>
      <c r="G30" s="25">
        <f t="shared" si="10"/>
        <v>320</v>
      </c>
      <c r="H30" s="25">
        <f t="shared" si="10"/>
        <v>330</v>
      </c>
      <c r="I30" s="38">
        <f t="shared" si="11"/>
        <v>960</v>
      </c>
      <c r="J30" s="25">
        <f t="shared" si="12"/>
        <v>340</v>
      </c>
      <c r="K30" s="25">
        <f t="shared" si="13"/>
        <v>350</v>
      </c>
      <c r="L30" s="25">
        <f t="shared" si="13"/>
        <v>360</v>
      </c>
      <c r="M30" s="38">
        <f t="shared" si="14"/>
        <v>1050</v>
      </c>
      <c r="N30" s="25">
        <f t="shared" si="15"/>
        <v>370</v>
      </c>
      <c r="O30" s="25">
        <f t="shared" si="16"/>
        <v>380</v>
      </c>
      <c r="P30" s="25">
        <f t="shared" si="16"/>
        <v>390</v>
      </c>
      <c r="Q30" s="38">
        <f t="shared" si="17"/>
        <v>1140</v>
      </c>
      <c r="R30" s="39">
        <f t="shared" si="18"/>
        <v>4050</v>
      </c>
    </row>
    <row r="31" spans="1:18" outlineLevel="2" x14ac:dyDescent="0.2">
      <c r="A31" s="64" t="s">
        <v>42</v>
      </c>
      <c r="B31" s="40">
        <v>165</v>
      </c>
      <c r="C31" s="25">
        <f t="shared" si="7"/>
        <v>170</v>
      </c>
      <c r="D31" s="25">
        <f t="shared" si="7"/>
        <v>170</v>
      </c>
      <c r="E31" s="26">
        <f t="shared" si="8"/>
        <v>505</v>
      </c>
      <c r="F31" s="25">
        <f t="shared" si="9"/>
        <v>180</v>
      </c>
      <c r="G31" s="25">
        <f t="shared" si="10"/>
        <v>190</v>
      </c>
      <c r="H31" s="25">
        <f t="shared" si="10"/>
        <v>200</v>
      </c>
      <c r="I31" s="26">
        <f t="shared" si="11"/>
        <v>570</v>
      </c>
      <c r="J31" s="25">
        <f t="shared" si="12"/>
        <v>200</v>
      </c>
      <c r="K31" s="25">
        <f t="shared" si="13"/>
        <v>200</v>
      </c>
      <c r="L31" s="25">
        <f t="shared" si="13"/>
        <v>200</v>
      </c>
      <c r="M31" s="26">
        <f t="shared" si="14"/>
        <v>600</v>
      </c>
      <c r="N31" s="25">
        <f t="shared" si="15"/>
        <v>210</v>
      </c>
      <c r="O31" s="25">
        <f t="shared" si="16"/>
        <v>220</v>
      </c>
      <c r="P31" s="25">
        <f t="shared" si="16"/>
        <v>230</v>
      </c>
      <c r="Q31" s="26">
        <f t="shared" si="17"/>
        <v>660</v>
      </c>
      <c r="R31" s="27">
        <f t="shared" si="18"/>
        <v>2335</v>
      </c>
    </row>
    <row r="32" spans="1:18" ht="13.5" outlineLevel="1" thickBot="1" x14ac:dyDescent="0.25">
      <c r="A32" s="13" t="s">
        <v>43</v>
      </c>
      <c r="B32" s="42">
        <f t="shared" ref="B32:R32" si="19">SUM(B16:B31)</f>
        <v>52102</v>
      </c>
      <c r="C32" s="42">
        <f t="shared" si="19"/>
        <v>52620</v>
      </c>
      <c r="D32" s="42">
        <f t="shared" si="19"/>
        <v>53140</v>
      </c>
      <c r="E32" s="49">
        <f t="shared" si="19"/>
        <v>157862</v>
      </c>
      <c r="F32" s="42">
        <f t="shared" si="19"/>
        <v>54750</v>
      </c>
      <c r="G32" s="42">
        <f t="shared" si="19"/>
        <v>56400</v>
      </c>
      <c r="H32" s="42">
        <f t="shared" si="19"/>
        <v>58100</v>
      </c>
      <c r="I32" s="49">
        <f t="shared" si="19"/>
        <v>169250</v>
      </c>
      <c r="J32" s="42">
        <f t="shared" si="19"/>
        <v>59240</v>
      </c>
      <c r="K32" s="42">
        <f t="shared" si="19"/>
        <v>60410</v>
      </c>
      <c r="L32" s="42">
        <f t="shared" si="19"/>
        <v>61610</v>
      </c>
      <c r="M32" s="49">
        <f t="shared" si="19"/>
        <v>181260</v>
      </c>
      <c r="N32" s="42">
        <f t="shared" si="19"/>
        <v>63480</v>
      </c>
      <c r="O32" s="42">
        <f t="shared" si="19"/>
        <v>65390</v>
      </c>
      <c r="P32" s="42">
        <f t="shared" si="19"/>
        <v>67350</v>
      </c>
      <c r="Q32" s="49">
        <f t="shared" si="19"/>
        <v>196220</v>
      </c>
      <c r="R32" s="50">
        <f t="shared" si="19"/>
        <v>704592</v>
      </c>
    </row>
    <row r="33" spans="1:18" ht="13.5" outlineLevel="1" thickTop="1" x14ac:dyDescent="0.2">
      <c r="A33" s="51"/>
      <c r="B33" s="22"/>
      <c r="C33" s="22"/>
      <c r="D33" s="22"/>
      <c r="E33" s="52"/>
      <c r="F33" s="22"/>
      <c r="G33" s="22"/>
      <c r="H33" s="22"/>
      <c r="I33" s="52"/>
      <c r="J33" s="22"/>
      <c r="K33" s="22"/>
      <c r="L33" s="22"/>
      <c r="M33" s="52"/>
      <c r="N33" s="22"/>
      <c r="O33" s="22"/>
      <c r="P33" s="22"/>
      <c r="Q33" s="52"/>
      <c r="R33" s="53"/>
    </row>
    <row r="34" spans="1:18" x14ac:dyDescent="0.2">
      <c r="A34" s="54" t="s">
        <v>44</v>
      </c>
      <c r="B34" s="55">
        <f t="shared" ref="B34:R34" si="20">B13-B32</f>
        <v>33298</v>
      </c>
      <c r="C34" s="55">
        <f t="shared" si="20"/>
        <v>33630</v>
      </c>
      <c r="D34" s="55">
        <f t="shared" si="20"/>
        <v>33970</v>
      </c>
      <c r="E34" s="56">
        <f t="shared" si="20"/>
        <v>100898</v>
      </c>
      <c r="F34" s="55">
        <f t="shared" si="20"/>
        <v>34970</v>
      </c>
      <c r="G34" s="55">
        <f t="shared" si="20"/>
        <v>36010</v>
      </c>
      <c r="H34" s="55">
        <f t="shared" si="20"/>
        <v>37090</v>
      </c>
      <c r="I34" s="56">
        <f t="shared" si="20"/>
        <v>108070</v>
      </c>
      <c r="J34" s="55">
        <f t="shared" si="20"/>
        <v>37850</v>
      </c>
      <c r="K34" s="55">
        <f t="shared" si="20"/>
        <v>38630</v>
      </c>
      <c r="L34" s="55">
        <f t="shared" si="20"/>
        <v>39420</v>
      </c>
      <c r="M34" s="56">
        <f t="shared" si="20"/>
        <v>115900</v>
      </c>
      <c r="N34" s="55">
        <f t="shared" si="20"/>
        <v>40580</v>
      </c>
      <c r="O34" s="55">
        <f t="shared" si="20"/>
        <v>41790</v>
      </c>
      <c r="P34" s="55">
        <f t="shared" si="20"/>
        <v>43050</v>
      </c>
      <c r="Q34" s="56">
        <f t="shared" si="20"/>
        <v>125420</v>
      </c>
      <c r="R34" s="57">
        <f t="shared" si="20"/>
        <v>450288</v>
      </c>
    </row>
  </sheetData>
  <mergeCells count="1">
    <mergeCell ref="A1:C1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OutlineData</vt:lpstr>
      <vt:lpstr>OutlineData2</vt:lpstr>
      <vt:lpstr>OutlineData-Subtotal</vt:lpstr>
      <vt:lpstr>RemoveOutline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P. Taylor</dc:creator>
  <cp:lastModifiedBy>Windows User</cp:lastModifiedBy>
  <cp:lastPrinted>2007-08-21T15:12:26Z</cp:lastPrinted>
  <dcterms:created xsi:type="dcterms:W3CDTF">1996-02-01T22:02:06Z</dcterms:created>
  <dcterms:modified xsi:type="dcterms:W3CDTF">2013-10-31T21:07:10Z</dcterms:modified>
</cp:coreProperties>
</file>