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nnis Taylor\Desktop\Exercise Files\"/>
    </mc:Choice>
  </mc:AlternateContent>
  <bookViews>
    <workbookView xWindow="-15" yWindow="4785" windowWidth="6720" windowHeight="4815" tabRatio="792"/>
  </bookViews>
  <sheets>
    <sheet name="AcctCurrComma" sheetId="2" r:id="rId1"/>
    <sheet name="KeyShortcuts" sheetId="115" r:id="rId2"/>
    <sheet name="SpecialFormats" sheetId="117" r:id="rId3"/>
    <sheet name="CustomNumericFormats" sheetId="116" r:id="rId4"/>
    <sheet name="CustomDateFormats" sheetId="118" r:id="rId5"/>
  </sheets>
  <definedNames>
    <definedName name="_xlnm._FilterDatabase" localSheetId="0" hidden="1">AcctCurrComma!$A$1:$F$101</definedName>
    <definedName name="_xlnm._FilterDatabase" localSheetId="4" hidden="1">CustomDateFormats!$A$1:$A$67</definedName>
    <definedName name="_xlnm._FilterDatabase" localSheetId="3" hidden="1">CustomNumericFormats!$A$1:$T$100</definedName>
    <definedName name="_xlnm._FilterDatabase" localSheetId="1" hidden="1">KeyShortcuts!$A$1:$J$101</definedName>
    <definedName name="_xlnm._FilterDatabase" localSheetId="2" hidden="1">SpecialFormats!$C$1:$H$101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>#REF!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TaxDepTable">#REF!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0" hidden="1">AcctCurrComma!$A$1:$E$101</definedName>
    <definedName name="Z_32E1B1E0_F29A_4FB3_9E7F_F78F245BC75E_.wvu.FilterData" localSheetId="4" hidden="1">CustomDateFormats!$A$1:$A$67</definedName>
    <definedName name="Z_32E1B1E0_F29A_4FB3_9E7F_F78F245BC75E_.wvu.FilterData" localSheetId="3" hidden="1">CustomNumericFormats!$A$1:$S$100</definedName>
    <definedName name="Z_32E1B1E0_F29A_4FB3_9E7F_F78F245BC75E_.wvu.FilterData" localSheetId="1" hidden="1">KeyShortcuts!$A$1:$B$101</definedName>
    <definedName name="Z_32E1B1E0_F29A_4FB3_9E7F_F78F245BC75E_.wvu.FilterData" localSheetId="2" hidden="1">SpecialFormats!$C$1:$D$101</definedName>
    <definedName name="Z_32E1B1E0_F29A_4FB3_9E7F_F78F245BC75E_.wvu.PrintArea" localSheetId="0" hidden="1">AcctCurrComma!$A$1:$E$101</definedName>
    <definedName name="Z_32E1B1E0_F29A_4FB3_9E7F_F78F245BC75E_.wvu.PrintArea" localSheetId="4" hidden="1">CustomDateFormats!$A$1:$A$67</definedName>
    <definedName name="Z_32E1B1E0_F29A_4FB3_9E7F_F78F245BC75E_.wvu.PrintArea" localSheetId="3" hidden="1">CustomNumericFormats!$A$1:$S$100</definedName>
    <definedName name="Z_32E1B1E0_F29A_4FB3_9E7F_F78F245BC75E_.wvu.PrintArea" localSheetId="1" hidden="1">KeyShortcuts!$A$1:$B$101</definedName>
    <definedName name="Z_32E1B1E0_F29A_4FB3_9E7F_F78F245BC75E_.wvu.PrintArea" localSheetId="2" hidden="1">SpecialFormats!$C$1:$D$101</definedName>
    <definedName name="Z_32E1B1E0_F29A_4FB3_9E7F_F78F245BC75E_.wvu.PrintTitles" localSheetId="0" hidden="1">AcctCurrComma!$1:$1</definedName>
    <definedName name="Z_32E1B1E0_F29A_4FB3_9E7F_F78F245BC75E_.wvu.PrintTitles" localSheetId="4" hidden="1">CustomDateFormats!#REF!</definedName>
    <definedName name="Z_32E1B1E0_F29A_4FB3_9E7F_F78F245BC75E_.wvu.PrintTitles" localSheetId="3" hidden="1">CustomNumericFormats!$1:$1</definedName>
    <definedName name="Z_32E1B1E0_F29A_4FB3_9E7F_F78F245BC75E_.wvu.PrintTitles" localSheetId="1" hidden="1">KeyShortcuts!$1:$1</definedName>
    <definedName name="Z_32E1B1E0_F29A_4FB3_9E7F_F78F245BC75E_.wvu.PrintTitles" localSheetId="2" hidden="1">SpecialFormats!$1:$1</definedName>
  </definedNames>
  <calcPr calcId="152511"/>
  <customWorkbookViews>
    <customWorkbookView name="Dennis Taylor - Personal View" guid="{32E1B1E0-F29A-4FB3-9E7F-F78F245BC75E}" mergeInterval="0" personalView="1" maximized="1" windowWidth="1020" windowHeight="591" tabRatio="601" activeSheetId="2"/>
  </customWorkbookViews>
</workbook>
</file>

<file path=xl/calcChain.xml><?xml version="1.0" encoding="utf-8"?>
<calcChain xmlns="http://schemas.openxmlformats.org/spreadsheetml/2006/main">
  <c r="D24" i="115" l="1"/>
  <c r="D42" i="115"/>
  <c r="D48" i="115"/>
  <c r="D50" i="115"/>
  <c r="D56" i="115"/>
  <c r="D66" i="115"/>
  <c r="D74" i="115"/>
  <c r="D80" i="115"/>
  <c r="D88" i="115"/>
  <c r="D22" i="115"/>
  <c r="D36" i="115"/>
  <c r="D60" i="115"/>
  <c r="D84" i="115"/>
  <c r="D5" i="115"/>
  <c r="D4" i="115"/>
  <c r="D6" i="115"/>
  <c r="D28" i="115"/>
  <c r="D78" i="115"/>
  <c r="D3" i="115"/>
  <c r="D2" i="115"/>
  <c r="D38" i="115"/>
  <c r="D58" i="115" l="1"/>
  <c r="D34" i="115"/>
  <c r="D26" i="115"/>
  <c r="D96" i="115"/>
  <c r="D72" i="115"/>
  <c r="D64" i="115"/>
  <c r="D32" i="115"/>
  <c r="D98" i="115"/>
  <c r="D82" i="115"/>
  <c r="D94" i="115"/>
  <c r="D100" i="115"/>
  <c r="D76" i="115"/>
  <c r="D46" i="115"/>
  <c r="D30" i="115"/>
  <c r="D99" i="115"/>
  <c r="D91" i="115"/>
  <c r="D87" i="115"/>
  <c r="D83" i="115"/>
  <c r="D79" i="115"/>
  <c r="D75" i="115"/>
  <c r="D71" i="115"/>
  <c r="D67" i="115"/>
  <c r="D63" i="115"/>
  <c r="D59" i="115"/>
  <c r="D55" i="115"/>
  <c r="D51" i="115"/>
  <c r="D47" i="115"/>
  <c r="D43" i="115"/>
  <c r="D39" i="115"/>
  <c r="D35" i="115"/>
  <c r="D31" i="115"/>
  <c r="D27" i="115"/>
  <c r="D23" i="115"/>
  <c r="D95" i="115"/>
  <c r="D101" i="115"/>
  <c r="D97" i="115"/>
  <c r="D93" i="115"/>
  <c r="D89" i="115"/>
  <c r="D85" i="115"/>
  <c r="D81" i="115"/>
  <c r="D77" i="115"/>
  <c r="D73" i="115"/>
  <c r="D69" i="115"/>
  <c r="D65" i="115"/>
  <c r="D61" i="115"/>
  <c r="D57" i="115"/>
  <c r="D53" i="115"/>
  <c r="D49" i="115"/>
  <c r="D45" i="115"/>
  <c r="D41" i="115"/>
  <c r="D37" i="115"/>
  <c r="D33" i="115"/>
  <c r="D29" i="115"/>
  <c r="D25" i="115"/>
  <c r="D21" i="115"/>
  <c r="D40" i="115"/>
  <c r="D62" i="115"/>
  <c r="D90" i="115"/>
  <c r="D54" i="115"/>
  <c r="D44" i="115"/>
  <c r="D92" i="115"/>
  <c r="D52" i="115"/>
  <c r="D70" i="115"/>
  <c r="D68" i="115"/>
  <c r="D86" i="115"/>
  <c r="D18" i="115"/>
  <c r="D14" i="115"/>
  <c r="D10" i="115"/>
  <c r="D17" i="115"/>
  <c r="D13" i="115"/>
  <c r="D9" i="115"/>
  <c r="D20" i="115"/>
  <c r="D16" i="115"/>
  <c r="D12" i="115"/>
  <c r="D8" i="115"/>
  <c r="D19" i="115"/>
  <c r="D15" i="115"/>
  <c r="D11" i="115"/>
  <c r="D7" i="115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M2" i="117" l="1"/>
  <c r="N2" i="117" s="1"/>
  <c r="M3" i="117"/>
  <c r="N3" i="117" s="1"/>
  <c r="M4" i="117"/>
  <c r="N4" i="117" s="1"/>
  <c r="N5" i="117"/>
  <c r="M6" i="117"/>
  <c r="N6" i="117" s="1"/>
  <c r="M7" i="117"/>
  <c r="N7" i="117" s="1"/>
  <c r="N8" i="117"/>
  <c r="M9" i="117"/>
  <c r="N9" i="117" s="1"/>
  <c r="N10" i="117"/>
  <c r="M11" i="117"/>
  <c r="N11" i="117" s="1"/>
  <c r="M12" i="117"/>
  <c r="N12" i="117" s="1"/>
  <c r="M13" i="117"/>
  <c r="N13" i="117" s="1"/>
  <c r="M14" i="117"/>
  <c r="N14" i="117" s="1"/>
  <c r="N15" i="117"/>
  <c r="M16" i="117"/>
  <c r="N16" i="117" s="1"/>
  <c r="M17" i="117"/>
  <c r="N17" i="117" s="1"/>
  <c r="M18" i="117"/>
  <c r="N18" i="117" s="1"/>
  <c r="D5" i="2"/>
  <c r="J99" i="117"/>
  <c r="J54" i="117"/>
  <c r="J89" i="117"/>
  <c r="J58" i="117"/>
  <c r="J31" i="117"/>
  <c r="J81" i="117"/>
  <c r="J6" i="117"/>
  <c r="J93" i="117"/>
  <c r="J27" i="117"/>
  <c r="J56" i="117"/>
  <c r="J49" i="117"/>
  <c r="J86" i="117"/>
  <c r="J20" i="117"/>
  <c r="J35" i="117"/>
  <c r="J64" i="117"/>
  <c r="J40" i="117"/>
  <c r="J29" i="117"/>
  <c r="J33" i="117"/>
  <c r="J22" i="117"/>
  <c r="J50" i="117"/>
  <c r="J55" i="117"/>
  <c r="J39" i="117"/>
  <c r="J101" i="117"/>
  <c r="J41" i="117"/>
  <c r="J45" i="117"/>
  <c r="J97" i="117"/>
  <c r="J43" i="117"/>
  <c r="J12" i="117"/>
  <c r="J53" i="117"/>
  <c r="J80" i="117"/>
  <c r="J42" i="117"/>
  <c r="J87" i="117"/>
  <c r="J66" i="117"/>
  <c r="J28" i="117"/>
  <c r="J32" i="117"/>
  <c r="J38" i="117"/>
  <c r="J24" i="117"/>
  <c r="J46" i="117"/>
  <c r="J96" i="117"/>
  <c r="J84" i="117"/>
  <c r="J92" i="117"/>
  <c r="J14" i="117"/>
  <c r="J23" i="117"/>
  <c r="J44" i="117"/>
  <c r="J85" i="117"/>
  <c r="J52" i="117"/>
  <c r="J67" i="117"/>
  <c r="J15" i="117"/>
  <c r="J25" i="117"/>
  <c r="J88" i="117"/>
  <c r="J16" i="117"/>
  <c r="J79" i="117"/>
  <c r="J13" i="117"/>
  <c r="J36" i="117"/>
  <c r="J98" i="117"/>
  <c r="J82" i="117"/>
  <c r="J21" i="117"/>
  <c r="J69" i="117"/>
  <c r="J17" i="117"/>
  <c r="J47" i="117"/>
  <c r="J73" i="117"/>
  <c r="J74" i="117"/>
  <c r="J51" i="117"/>
  <c r="J71" i="117"/>
  <c r="J90" i="117"/>
  <c r="J76" i="117"/>
  <c r="J34" i="117"/>
  <c r="J57" i="117"/>
  <c r="J30" i="117"/>
  <c r="J9" i="117"/>
  <c r="J77" i="117"/>
  <c r="J10" i="117"/>
  <c r="J8" i="117"/>
  <c r="J83" i="117"/>
  <c r="J70" i="117"/>
  <c r="J3" i="117"/>
  <c r="J2" i="117"/>
  <c r="J60" i="117"/>
  <c r="J62" i="117"/>
  <c r="J72" i="117"/>
  <c r="J4" i="117"/>
  <c r="J48" i="117"/>
  <c r="J68" i="117"/>
  <c r="J91" i="117"/>
  <c r="J5" i="117"/>
  <c r="J61" i="117"/>
  <c r="J7" i="117"/>
  <c r="J59" i="117"/>
  <c r="J37" i="117"/>
  <c r="J18" i="117"/>
  <c r="J100" i="117"/>
  <c r="J65" i="117"/>
  <c r="J11" i="117"/>
  <c r="J19" i="117"/>
  <c r="J63" i="117"/>
  <c r="J94" i="117"/>
  <c r="J78" i="117"/>
  <c r="J95" i="117"/>
  <c r="J26" i="117"/>
  <c r="J75" i="117"/>
  <c r="Q41" i="116"/>
  <c r="Q71" i="116"/>
  <c r="Q45" i="116"/>
  <c r="Q14" i="116"/>
  <c r="Q6" i="116"/>
  <c r="Q50" i="116"/>
  <c r="Q52" i="116"/>
  <c r="Q33" i="116"/>
  <c r="Q53" i="116"/>
  <c r="Q82" i="116"/>
  <c r="Q19" i="116"/>
  <c r="Q28" i="116"/>
  <c r="Q60" i="116"/>
  <c r="Q56" i="116"/>
  <c r="Q81" i="116"/>
  <c r="Q21" i="116"/>
  <c r="Q99" i="116"/>
  <c r="Q90" i="116"/>
  <c r="Q91" i="116"/>
  <c r="Q77" i="116"/>
  <c r="Q80" i="116"/>
  <c r="Q37" i="116"/>
  <c r="Q85" i="116"/>
  <c r="Q24" i="116"/>
  <c r="Q78" i="116"/>
  <c r="Q5" i="116"/>
  <c r="Q29" i="116"/>
  <c r="Q63" i="116"/>
  <c r="Q72" i="116"/>
  <c r="Q30" i="116"/>
  <c r="Q40" i="116"/>
  <c r="Q93" i="116"/>
  <c r="Q88" i="116"/>
  <c r="Q34" i="116"/>
  <c r="Q59" i="116"/>
  <c r="Q2" i="116"/>
  <c r="Q100" i="116"/>
  <c r="Q67" i="116"/>
  <c r="Q83" i="116"/>
  <c r="Q8" i="116"/>
  <c r="Q11" i="116"/>
  <c r="Q4" i="116"/>
  <c r="Q39" i="116"/>
  <c r="Q38" i="116"/>
  <c r="Q7" i="116"/>
  <c r="Q79" i="116"/>
  <c r="Q47" i="116"/>
  <c r="Q62" i="116"/>
  <c r="Q75" i="116"/>
  <c r="Q57" i="116"/>
  <c r="Q17" i="116"/>
  <c r="Q51" i="116"/>
  <c r="Q44" i="116"/>
  <c r="Q3" i="116"/>
  <c r="Q13" i="116"/>
  <c r="Q25" i="116"/>
  <c r="Q49" i="116"/>
  <c r="Q92" i="116"/>
  <c r="Q87" i="116"/>
  <c r="Q18" i="116"/>
  <c r="Q74" i="116"/>
  <c r="Q23" i="116"/>
  <c r="Q27" i="116"/>
  <c r="Q22" i="116"/>
  <c r="Q70" i="116"/>
  <c r="Q89" i="116"/>
  <c r="Q58" i="116"/>
  <c r="Q73" i="116"/>
  <c r="Q96" i="116"/>
  <c r="Q12" i="116"/>
  <c r="Q48" i="116"/>
  <c r="Q20" i="116"/>
  <c r="Q86" i="116"/>
  <c r="Q9" i="116"/>
  <c r="Q65" i="116"/>
  <c r="Q69" i="116"/>
  <c r="Q36" i="116"/>
  <c r="Q98" i="116"/>
  <c r="Q68" i="116"/>
  <c r="Q84" i="116"/>
  <c r="Q66" i="116"/>
  <c r="Q97" i="116"/>
  <c r="Q76" i="116"/>
  <c r="Q43" i="116"/>
  <c r="Q46" i="116"/>
  <c r="Q64" i="116"/>
  <c r="Q42" i="116"/>
  <c r="Q31" i="116"/>
  <c r="Q32" i="116"/>
  <c r="Q15" i="116"/>
  <c r="Q16" i="116"/>
  <c r="Q26" i="116"/>
  <c r="Q55" i="116"/>
  <c r="Q61" i="116"/>
  <c r="Q54" i="116"/>
  <c r="Q35" i="116"/>
  <c r="Q95" i="116"/>
  <c r="Q10" i="116"/>
  <c r="Q94" i="116"/>
  <c r="I75" i="117" l="1"/>
  <c r="I95" i="117"/>
  <c r="I94" i="117"/>
  <c r="I19" i="117"/>
  <c r="I65" i="117"/>
  <c r="I18" i="117"/>
  <c r="I59" i="117"/>
  <c r="I61" i="117"/>
  <c r="I91" i="117"/>
  <c r="I48" i="117"/>
  <c r="I72" i="117"/>
  <c r="I60" i="117"/>
  <c r="I3" i="117"/>
  <c r="I83" i="117"/>
  <c r="I10" i="117"/>
  <c r="I9" i="117"/>
  <c r="I57" i="117"/>
  <c r="I76" i="117"/>
  <c r="I71" i="117"/>
  <c r="I74" i="117"/>
  <c r="I47" i="117"/>
  <c r="I69" i="117"/>
  <c r="I82" i="117"/>
  <c r="I36" i="117"/>
  <c r="I79" i="117"/>
  <c r="I88" i="117"/>
  <c r="I15" i="117"/>
  <c r="I52" i="117"/>
  <c r="I44" i="117"/>
  <c r="I14" i="117"/>
  <c r="I84" i="117"/>
  <c r="I46" i="117"/>
  <c r="I38" i="117"/>
  <c r="I28" i="117"/>
  <c r="I87" i="117"/>
  <c r="I80" i="117"/>
  <c r="I12" i="117"/>
  <c r="I97" i="117"/>
  <c r="I41" i="117"/>
  <c r="I39" i="117"/>
  <c r="I50" i="117"/>
  <c r="I33" i="117"/>
  <c r="I40" i="117"/>
  <c r="I35" i="117"/>
  <c r="I86" i="117"/>
  <c r="I56" i="117"/>
  <c r="I93" i="117"/>
  <c r="I81" i="117"/>
  <c r="I58" i="117"/>
  <c r="I54" i="117"/>
  <c r="I26" i="117"/>
  <c r="I78" i="117"/>
  <c r="I63" i="117"/>
  <c r="I11" i="117"/>
  <c r="I100" i="117"/>
  <c r="I37" i="117"/>
  <c r="I7" i="117"/>
  <c r="I5" i="117"/>
  <c r="I68" i="117"/>
  <c r="I4" i="117"/>
  <c r="I62" i="117"/>
  <c r="I2" i="117"/>
  <c r="I70" i="117"/>
  <c r="I8" i="117"/>
  <c r="I77" i="117"/>
  <c r="I30" i="117"/>
  <c r="I34" i="117"/>
  <c r="I90" i="117"/>
  <c r="I51" i="117"/>
  <c r="I73" i="117"/>
  <c r="I17" i="117"/>
  <c r="I21" i="117"/>
  <c r="I98" i="117"/>
  <c r="I13" i="117"/>
  <c r="I16" i="117"/>
  <c r="I25" i="117"/>
  <c r="I67" i="117"/>
  <c r="I85" i="117"/>
  <c r="I23" i="117"/>
  <c r="I92" i="117"/>
  <c r="I96" i="117"/>
  <c r="I24" i="117"/>
  <c r="I32" i="117"/>
  <c r="I66" i="117"/>
  <c r="I42" i="117"/>
  <c r="I53" i="117"/>
  <c r="I43" i="117"/>
  <c r="I45" i="117"/>
  <c r="I101" i="117"/>
  <c r="I55" i="117"/>
  <c r="I22" i="117"/>
  <c r="I29" i="117"/>
  <c r="I64" i="117"/>
  <c r="I20" i="117"/>
  <c r="I49" i="117"/>
  <c r="I27" i="117"/>
  <c r="I6" i="117"/>
  <c r="I31" i="117"/>
  <c r="I89" i="117"/>
  <c r="I99" i="117"/>
  <c r="D48" i="2" l="1"/>
  <c r="D25" i="2"/>
  <c r="D94" i="2"/>
  <c r="D58" i="2"/>
  <c r="D64" i="2"/>
  <c r="D62" i="2"/>
  <c r="D95" i="2"/>
  <c r="D92" i="2"/>
  <c r="D29" i="2"/>
  <c r="D40" i="2"/>
  <c r="D43" i="2"/>
  <c r="D55" i="2"/>
  <c r="D33" i="2"/>
  <c r="D34" i="2"/>
  <c r="D27" i="2"/>
  <c r="D47" i="2"/>
  <c r="D23" i="2"/>
  <c r="D12" i="2"/>
  <c r="D10" i="2"/>
  <c r="D61" i="2"/>
  <c r="D68" i="2"/>
  <c r="D91" i="2"/>
  <c r="D28" i="2"/>
  <c r="D98" i="2"/>
  <c r="D19" i="2"/>
  <c r="D14" i="2"/>
  <c r="D82" i="2"/>
  <c r="D21" i="2"/>
  <c r="D77" i="2"/>
  <c r="D97" i="2"/>
  <c r="D49" i="2"/>
  <c r="D41" i="2"/>
  <c r="D79" i="2"/>
  <c r="D85" i="2"/>
  <c r="D96" i="2"/>
  <c r="D6" i="2"/>
  <c r="D52" i="2"/>
  <c r="D32" i="2"/>
  <c r="D80" i="2"/>
  <c r="D11" i="2"/>
  <c r="D83" i="2"/>
  <c r="D57" i="2"/>
  <c r="D66" i="2"/>
  <c r="D50" i="2"/>
  <c r="D100" i="2"/>
  <c r="D69" i="2"/>
  <c r="D26" i="2"/>
  <c r="D46" i="2"/>
  <c r="D63" i="2"/>
  <c r="D44" i="2"/>
  <c r="D60" i="2"/>
  <c r="D9" i="2"/>
  <c r="D51" i="2"/>
  <c r="D101" i="2"/>
  <c r="D20" i="2"/>
  <c r="D16" i="2"/>
  <c r="D13" i="2"/>
  <c r="D31" i="2"/>
  <c r="D56" i="2"/>
  <c r="D4" i="2"/>
  <c r="D67" i="2"/>
  <c r="D22" i="2"/>
  <c r="D70" i="2"/>
  <c r="D54" i="2"/>
  <c r="D38" i="2"/>
  <c r="D73" i="2"/>
  <c r="D87" i="2"/>
  <c r="D90" i="2"/>
  <c r="D36" i="2"/>
  <c r="D39" i="2"/>
  <c r="D89" i="2"/>
  <c r="D15" i="2"/>
  <c r="D35" i="2"/>
  <c r="D8" i="2"/>
  <c r="D3" i="2"/>
  <c r="D17" i="2"/>
  <c r="D59" i="2"/>
  <c r="D99" i="2"/>
  <c r="D24" i="2"/>
  <c r="D45" i="2"/>
  <c r="D81" i="2"/>
  <c r="D75" i="2"/>
  <c r="D71" i="2"/>
  <c r="D65" i="2"/>
  <c r="D88" i="2"/>
  <c r="D74" i="2"/>
  <c r="D72" i="2"/>
  <c r="D7" i="2"/>
  <c r="D37" i="2"/>
  <c r="D93" i="2"/>
  <c r="D53" i="2"/>
  <c r="D30" i="2"/>
  <c r="D78" i="2"/>
  <c r="D42" i="2"/>
  <c r="D76" i="2"/>
  <c r="D86" i="2"/>
  <c r="D18" i="2"/>
  <c r="D2" i="2"/>
  <c r="D84" i="2"/>
</calcChain>
</file>

<file path=xl/sharedStrings.xml><?xml version="1.0" encoding="utf-8"?>
<sst xmlns="http://schemas.openxmlformats.org/spreadsheetml/2006/main" count="384" uniqueCount="315">
  <si>
    <t>Years</t>
  </si>
  <si>
    <t>SS#</t>
  </si>
  <si>
    <t>Phone</t>
  </si>
  <si>
    <t>Sales</t>
  </si>
  <si>
    <t>Employee Name</t>
  </si>
  <si>
    <t>Hire Date</t>
  </si>
  <si>
    <t>Benefits</t>
  </si>
  <si>
    <t>DMR</t>
  </si>
  <si>
    <t>D</t>
  </si>
  <si>
    <t>DM</t>
  </si>
  <si>
    <t>R</t>
  </si>
  <si>
    <t>M</t>
  </si>
  <si>
    <t>Bishop, Juan</t>
  </si>
  <si>
    <t>Malone, Daniel</t>
  </si>
  <si>
    <t>Noble, Michael</t>
  </si>
  <si>
    <t>Combs, Rick</t>
  </si>
  <si>
    <t>Oconnor, Kent</t>
  </si>
  <si>
    <t>Park, Timothy</t>
  </si>
  <si>
    <t>Dyer, Carrie</t>
  </si>
  <si>
    <t>Harrell, Cristin</t>
  </si>
  <si>
    <t>Palmer, Terry</t>
  </si>
  <si>
    <t>Castro, Christopher</t>
  </si>
  <si>
    <t>Gallegos, Rick</t>
  </si>
  <si>
    <t>Payne, Vicky</t>
  </si>
  <si>
    <t>Leonard, Paul</t>
  </si>
  <si>
    <t>William, William</t>
  </si>
  <si>
    <t>Pratt, Erik</t>
  </si>
  <si>
    <t>Boyd, Debra</t>
  </si>
  <si>
    <t>Kent, Angus</t>
  </si>
  <si>
    <t>Norris, Tamara</t>
  </si>
  <si>
    <t>Blackburn, Kathryn</t>
  </si>
  <si>
    <t>Cooper, Lisa</t>
  </si>
  <si>
    <t>Howard, Lisa</t>
  </si>
  <si>
    <t>Torres, Bruce</t>
  </si>
  <si>
    <t>Ortega, Jeffrey</t>
  </si>
  <si>
    <t>Garcia, Karen</t>
  </si>
  <si>
    <t>Fields, Cathy</t>
  </si>
  <si>
    <t>Sims, Don</t>
  </si>
  <si>
    <t>Conley, Mark</t>
  </si>
  <si>
    <t>Hancock, Allen</t>
  </si>
  <si>
    <t>Christensen, Jill</t>
  </si>
  <si>
    <t>Myers, Marc</t>
  </si>
  <si>
    <t>Hodge, Craig</t>
  </si>
  <si>
    <t>Bruce, Kevin</t>
  </si>
  <si>
    <t>Frazier, Chris</t>
  </si>
  <si>
    <t>Pitts, Dana</t>
  </si>
  <si>
    <t>Cameron, John</t>
  </si>
  <si>
    <t>Juarez, Neill</t>
  </si>
  <si>
    <t>Cain, Lon</t>
  </si>
  <si>
    <t>Browning, Kathleen</t>
  </si>
  <si>
    <t>Stewart, Elizabeth</t>
  </si>
  <si>
    <t>Nicholson, Lee</t>
  </si>
  <si>
    <t>Rowe, Ken</t>
  </si>
  <si>
    <t>Todd, Steven</t>
  </si>
  <si>
    <t>Knox, Lori</t>
  </si>
  <si>
    <t>Lane, Brandyn</t>
  </si>
  <si>
    <t>Holt, Robert</t>
  </si>
  <si>
    <t>Richard, Karen</t>
  </si>
  <si>
    <t>Horn, George</t>
  </si>
  <si>
    <t>Benson, Troy</t>
  </si>
  <si>
    <t>Wallace, Timothy</t>
  </si>
  <si>
    <t>Garner, Terry</t>
  </si>
  <si>
    <t>Tucker, James</t>
  </si>
  <si>
    <t>Hess, Brian</t>
  </si>
  <si>
    <t>Reeves, Greg</t>
  </si>
  <si>
    <t>Douglas, Kenneth</t>
  </si>
  <si>
    <t>Parrish, Debra</t>
  </si>
  <si>
    <t>Kirby, Michael</t>
  </si>
  <si>
    <t>Ellis, Brenda</t>
  </si>
  <si>
    <t>Wiggins, Frank</t>
  </si>
  <si>
    <t>Morales, Linda</t>
  </si>
  <si>
    <t>Soto, Christopher</t>
  </si>
  <si>
    <t>Lee, Charles</t>
  </si>
  <si>
    <t>Dorsey, Matthew</t>
  </si>
  <si>
    <t>French, Robert</t>
  </si>
  <si>
    <t>Sharp, Janine</t>
  </si>
  <si>
    <t>Green, Kim</t>
  </si>
  <si>
    <t>Short, Timothy</t>
  </si>
  <si>
    <t>Freeman, Dennis</t>
  </si>
  <si>
    <t>Wyatt, Kelly</t>
  </si>
  <si>
    <t>Higgins, Angela</t>
  </si>
  <si>
    <t>McConnell, Justin</t>
  </si>
  <si>
    <t>Jackson, Eric</t>
  </si>
  <si>
    <t>Patterson, Robert</t>
  </si>
  <si>
    <t>Gilbert, Shannon</t>
  </si>
  <si>
    <t>Harmon, Paul</t>
  </si>
  <si>
    <t>Campbell, Michael</t>
  </si>
  <si>
    <t>Terry, Karin</t>
  </si>
  <si>
    <t>Hull, Jeanne</t>
  </si>
  <si>
    <t>Atkinson, Danielle</t>
  </si>
  <si>
    <t>Burns, Fiona</t>
  </si>
  <si>
    <t>Hunter, Lisa</t>
  </si>
  <si>
    <t>Kirk, Chris</t>
  </si>
  <si>
    <t>Olsen, Ewan</t>
  </si>
  <si>
    <t>Schneider, Gay</t>
  </si>
  <si>
    <t>Oneal, William</t>
  </si>
  <si>
    <t>Luna, Rodney</t>
  </si>
  <si>
    <t>Hurst, Thomas</t>
  </si>
  <si>
    <t>Shields, Robert</t>
  </si>
  <si>
    <t>Fernandez, Marie</t>
  </si>
  <si>
    <t>Cook, Mark</t>
  </si>
  <si>
    <t>Walker, Mike</t>
  </si>
  <si>
    <t>Bullock, Greg</t>
  </si>
  <si>
    <t>Doyle, Leslie</t>
  </si>
  <si>
    <t>House, Paul</t>
  </si>
  <si>
    <t>Mueller, Philip</t>
  </si>
  <si>
    <t>Nunez, Benning</t>
  </si>
  <si>
    <t>Turner, Ray</t>
  </si>
  <si>
    <t>Cunningham, Denise</t>
  </si>
  <si>
    <t>McLaughlin, Edward</t>
  </si>
  <si>
    <t>Reed, Larry</t>
  </si>
  <si>
    <t>Time</t>
  </si>
  <si>
    <t>Goal</t>
  </si>
  <si>
    <t>Lee, Luke</t>
  </si>
  <si>
    <t>Gault, Tom</t>
  </si>
  <si>
    <t>Ryan, Jim</t>
  </si>
  <si>
    <t>Hertzel, Bill</t>
  </si>
  <si>
    <t>Moore, Sam</t>
  </si>
  <si>
    <t>Groh, George</t>
  </si>
  <si>
    <t>Date</t>
  </si>
  <si>
    <t>Amount</t>
  </si>
  <si>
    <t>Units</t>
  </si>
  <si>
    <t>Salesperson</t>
  </si>
  <si>
    <t>2009
Salary</t>
  </si>
  <si>
    <t>2010
Salary</t>
  </si>
  <si>
    <t>Items
Sold</t>
  </si>
  <si>
    <t>Office Phone</t>
  </si>
  <si>
    <t>Quota</t>
  </si>
  <si>
    <t>Percent</t>
  </si>
  <si>
    <t>Fractional
Sales/Quota</t>
  </si>
  <si>
    <t>Heat Load
(watts)</t>
  </si>
  <si>
    <t>5134605984</t>
  </si>
  <si>
    <t>2025043141</t>
  </si>
  <si>
    <t>3038294156</t>
  </si>
  <si>
    <t>2131544288</t>
  </si>
  <si>
    <t>7201408985</t>
  </si>
  <si>
    <t>2127091949</t>
  </si>
  <si>
    <t>2138367725</t>
  </si>
  <si>
    <t>5416609693</t>
  </si>
  <si>
    <t>7202636321</t>
  </si>
  <si>
    <t>2027764351</t>
  </si>
  <si>
    <t>2126503334</t>
  </si>
  <si>
    <t>7206088101</t>
  </si>
  <si>
    <t>2024618773</t>
  </si>
  <si>
    <t>2121593705</t>
  </si>
  <si>
    <t>3123986051</t>
  </si>
  <si>
    <t>5136532463</t>
  </si>
  <si>
    <t>5418252392</t>
  </si>
  <si>
    <t>3034630903</t>
  </si>
  <si>
    <t>4158097539</t>
  </si>
  <si>
    <t>5032375580</t>
  </si>
  <si>
    <t>4152338778</t>
  </si>
  <si>
    <t>3124137278</t>
  </si>
  <si>
    <t>3125876028</t>
  </si>
  <si>
    <t>3122581491</t>
  </si>
  <si>
    <t>2128304204</t>
  </si>
  <si>
    <t>5133262077</t>
  </si>
  <si>
    <t>2123825834</t>
  </si>
  <si>
    <t>5032683895</t>
  </si>
  <si>
    <t>7204727385</t>
  </si>
  <si>
    <t>5137780776</t>
  </si>
  <si>
    <t>3038356334</t>
  </si>
  <si>
    <t>4152005810</t>
  </si>
  <si>
    <t>2123938131</t>
  </si>
  <si>
    <t>5036114005</t>
  </si>
  <si>
    <t>5411191599</t>
  </si>
  <si>
    <t>5418444054</t>
  </si>
  <si>
    <t>2025228292</t>
  </si>
  <si>
    <t>2027803578</t>
  </si>
  <si>
    <t>5131549933</t>
  </si>
  <si>
    <t>3123909820</t>
  </si>
  <si>
    <t>4157288082</t>
  </si>
  <si>
    <t>5031156902</t>
  </si>
  <si>
    <t>5415804771</t>
  </si>
  <si>
    <t>4154125146</t>
  </si>
  <si>
    <t>2121999230</t>
  </si>
  <si>
    <t>2135165289</t>
  </si>
  <si>
    <t>3037312659</t>
  </si>
  <si>
    <t>2133265407</t>
  </si>
  <si>
    <t>2123327522</t>
  </si>
  <si>
    <t>7203014821</t>
  </si>
  <si>
    <t>3036698101</t>
  </si>
  <si>
    <t>3032453666</t>
  </si>
  <si>
    <t>5416443692</t>
  </si>
  <si>
    <t>5037553017</t>
  </si>
  <si>
    <t>4153967339</t>
  </si>
  <si>
    <t>3032387348</t>
  </si>
  <si>
    <t>3033386758</t>
  </si>
  <si>
    <t>2025085320</t>
  </si>
  <si>
    <t>3122263363</t>
  </si>
  <si>
    <t>7201376854</t>
  </si>
  <si>
    <t>5411276517</t>
  </si>
  <si>
    <t>4151789943</t>
  </si>
  <si>
    <t>2135627374</t>
  </si>
  <si>
    <t>5033355100</t>
  </si>
  <si>
    <t>5412433774</t>
  </si>
  <si>
    <t>5034252315</t>
  </si>
  <si>
    <t>5135981242</t>
  </si>
  <si>
    <t>7202602559</t>
  </si>
  <si>
    <t>5038159919</t>
  </si>
  <si>
    <t>2138561612</t>
  </si>
  <si>
    <t>2022163497</t>
  </si>
  <si>
    <t>3126801348</t>
  </si>
  <si>
    <t>5413575849</t>
  </si>
  <si>
    <t>2136999991</t>
  </si>
  <si>
    <t>7206555049</t>
  </si>
  <si>
    <t>4156109756</t>
  </si>
  <si>
    <t>5036742736</t>
  </si>
  <si>
    <t>5135185281</t>
  </si>
  <si>
    <t>5031240785</t>
  </si>
  <si>
    <t>5135261239</t>
  </si>
  <si>
    <t>4152339143</t>
  </si>
  <si>
    <t>3127687161</t>
  </si>
  <si>
    <t>2134733288</t>
  </si>
  <si>
    <t>2126052545</t>
  </si>
  <si>
    <t>5133498222</t>
  </si>
  <si>
    <t>2025478716</t>
  </si>
  <si>
    <t>2133957018</t>
  </si>
  <si>
    <t>2028627048</t>
  </si>
  <si>
    <t>2137345539</t>
  </si>
  <si>
    <t>2122924678</t>
  </si>
  <si>
    <t>3127686976</t>
  </si>
  <si>
    <t>5411124357</t>
  </si>
  <si>
    <t>4155866679</t>
  </si>
  <si>
    <t>5131391475</t>
  </si>
  <si>
    <t>7204919418</t>
  </si>
  <si>
    <t>3033451072</t>
  </si>
  <si>
    <t>3128082183</t>
  </si>
  <si>
    <t>2028561246</t>
  </si>
  <si>
    <t>3031780498</t>
  </si>
  <si>
    <t>Sale
Date</t>
  </si>
  <si>
    <t>Sale
Time</t>
  </si>
  <si>
    <t>Raw Weight
(grams)</t>
  </si>
  <si>
    <t>Home
Phone</t>
  </si>
  <si>
    <t>YTD</t>
  </si>
  <si>
    <t>Portion of
Goal Attained</t>
  </si>
  <si>
    <t>Custom Numeric Formats</t>
  </si>
  <si>
    <t>%
Change</t>
  </si>
  <si>
    <t>ID #</t>
  </si>
  <si>
    <t>Profit</t>
  </si>
  <si>
    <t>Expenses</t>
  </si>
  <si>
    <r>
      <t>.</t>
    </r>
    <r>
      <rPr>
        <sz val="11"/>
        <rFont val="Calibri"/>
        <family val="2"/>
        <scheme val="minor"/>
      </rPr>
      <t>California</t>
    </r>
  </si>
  <si>
    <r>
      <t>.</t>
    </r>
    <r>
      <rPr>
        <sz val="11"/>
        <rFont val="Calibri"/>
        <family val="2"/>
        <scheme val="minor"/>
      </rPr>
      <t>Texas</t>
    </r>
  </si>
  <si>
    <r>
      <t>.</t>
    </r>
    <r>
      <rPr>
        <sz val="11"/>
        <rFont val="Calibri"/>
        <family val="2"/>
        <scheme val="minor"/>
      </rPr>
      <t>New York</t>
    </r>
  </si>
  <si>
    <r>
      <t>.</t>
    </r>
    <r>
      <rPr>
        <sz val="11"/>
        <rFont val="Calibri"/>
        <family val="2"/>
        <scheme val="minor"/>
      </rPr>
      <t>Florida</t>
    </r>
  </si>
  <si>
    <r>
      <t>.</t>
    </r>
    <r>
      <rPr>
        <sz val="11"/>
        <rFont val="Calibri"/>
        <family val="2"/>
        <scheme val="minor"/>
      </rPr>
      <t>Illinois</t>
    </r>
  </si>
  <si>
    <r>
      <t>.</t>
    </r>
    <r>
      <rPr>
        <sz val="11"/>
        <rFont val="Calibri"/>
        <family val="2"/>
        <scheme val="minor"/>
      </rPr>
      <t>Pennsylvania</t>
    </r>
  </si>
  <si>
    <r>
      <t>.</t>
    </r>
    <r>
      <rPr>
        <sz val="11"/>
        <rFont val="Calibri"/>
        <family val="2"/>
        <scheme val="minor"/>
      </rPr>
      <t>Ohio</t>
    </r>
  </si>
  <si>
    <r>
      <t>.</t>
    </r>
    <r>
      <rPr>
        <sz val="11"/>
        <rFont val="Calibri"/>
        <family val="2"/>
        <scheme val="minor"/>
      </rPr>
      <t>Michigan</t>
    </r>
  </si>
  <si>
    <r>
      <t>.</t>
    </r>
    <r>
      <rPr>
        <sz val="11"/>
        <rFont val="Calibri"/>
        <family val="2"/>
        <scheme val="minor"/>
      </rPr>
      <t>Georgia</t>
    </r>
  </si>
  <si>
    <r>
      <t>.</t>
    </r>
    <r>
      <rPr>
        <sz val="11"/>
        <rFont val="Calibri"/>
        <family val="2"/>
        <scheme val="minor"/>
      </rPr>
      <t>North Carolina</t>
    </r>
  </si>
  <si>
    <r>
      <t>.</t>
    </r>
    <r>
      <rPr>
        <sz val="11"/>
        <rFont val="Calibri"/>
        <family val="2"/>
        <scheme val="minor"/>
      </rPr>
      <t>New Jersey</t>
    </r>
  </si>
  <si>
    <r>
      <t>.</t>
    </r>
    <r>
      <rPr>
        <sz val="11"/>
        <rFont val="Calibri"/>
        <family val="2"/>
        <scheme val="minor"/>
      </rPr>
      <t>Virginia</t>
    </r>
  </si>
  <si>
    <r>
      <t>.</t>
    </r>
    <r>
      <rPr>
        <sz val="11"/>
        <rFont val="Calibri"/>
        <family val="2"/>
        <scheme val="minor"/>
      </rPr>
      <t>Washington</t>
    </r>
  </si>
  <si>
    <r>
      <t>.</t>
    </r>
    <r>
      <rPr>
        <sz val="11"/>
        <rFont val="Calibri"/>
        <family val="2"/>
        <scheme val="minor"/>
      </rPr>
      <t>Arizona</t>
    </r>
  </si>
  <si>
    <r>
      <t>.</t>
    </r>
    <r>
      <rPr>
        <sz val="11"/>
        <rFont val="Calibri"/>
        <family val="2"/>
        <scheme val="minor"/>
      </rPr>
      <t>Massachusetts</t>
    </r>
  </si>
  <si>
    <r>
      <t>.</t>
    </r>
    <r>
      <rPr>
        <sz val="11"/>
        <rFont val="Calibri"/>
        <family val="2"/>
        <scheme val="minor"/>
      </rPr>
      <t>Indiana</t>
    </r>
  </si>
  <si>
    <r>
      <t>.</t>
    </r>
    <r>
      <rPr>
        <sz val="11"/>
        <rFont val="Calibri"/>
        <family val="2"/>
        <scheme val="minor"/>
      </rPr>
      <t>Tennessee</t>
    </r>
  </si>
  <si>
    <r>
      <t>.</t>
    </r>
    <r>
      <rPr>
        <sz val="11"/>
        <rFont val="Calibri"/>
        <family val="2"/>
        <scheme val="minor"/>
      </rPr>
      <t>Missouri</t>
    </r>
  </si>
  <si>
    <r>
      <t>.</t>
    </r>
    <r>
      <rPr>
        <sz val="11"/>
        <rFont val="Calibri"/>
        <family val="2"/>
        <scheme val="minor"/>
      </rPr>
      <t>Maryland</t>
    </r>
  </si>
  <si>
    <r>
      <t>.</t>
    </r>
    <r>
      <rPr>
        <sz val="11"/>
        <rFont val="Calibri"/>
        <family val="2"/>
        <scheme val="minor"/>
      </rPr>
      <t>Wisconsin</t>
    </r>
  </si>
  <si>
    <r>
      <t>.</t>
    </r>
    <r>
      <rPr>
        <sz val="11"/>
        <rFont val="Calibri"/>
        <family val="2"/>
        <scheme val="minor"/>
      </rPr>
      <t>Minnesota</t>
    </r>
  </si>
  <si>
    <r>
      <t>.</t>
    </r>
    <r>
      <rPr>
        <sz val="11"/>
        <rFont val="Calibri"/>
        <family val="2"/>
        <scheme val="minor"/>
      </rPr>
      <t>Colorado</t>
    </r>
  </si>
  <si>
    <r>
      <t>.</t>
    </r>
    <r>
      <rPr>
        <sz val="11"/>
        <rFont val="Calibri"/>
        <family val="2"/>
        <scheme val="minor"/>
      </rPr>
      <t>Alabama</t>
    </r>
  </si>
  <si>
    <r>
      <t>.</t>
    </r>
    <r>
      <rPr>
        <sz val="11"/>
        <rFont val="Calibri"/>
        <family val="2"/>
        <scheme val="minor"/>
      </rPr>
      <t>South Carolina</t>
    </r>
  </si>
  <si>
    <r>
      <t>.</t>
    </r>
    <r>
      <rPr>
        <sz val="11"/>
        <rFont val="Calibri"/>
        <family val="2"/>
        <scheme val="minor"/>
      </rPr>
      <t>Louisiana</t>
    </r>
  </si>
  <si>
    <r>
      <t>.</t>
    </r>
    <r>
      <rPr>
        <sz val="11"/>
        <rFont val="Calibri"/>
        <family val="2"/>
        <scheme val="minor"/>
      </rPr>
      <t>Kentucky</t>
    </r>
  </si>
  <si>
    <r>
      <t>.</t>
    </r>
    <r>
      <rPr>
        <sz val="11"/>
        <rFont val="Calibri"/>
        <family val="2"/>
        <scheme val="minor"/>
      </rPr>
      <t>Oregon</t>
    </r>
  </si>
  <si>
    <r>
      <t>.</t>
    </r>
    <r>
      <rPr>
        <sz val="11"/>
        <rFont val="Calibri"/>
        <family val="2"/>
        <scheme val="minor"/>
      </rPr>
      <t>Oklahoma</t>
    </r>
  </si>
  <si>
    <r>
      <t>.</t>
    </r>
    <r>
      <rPr>
        <sz val="11"/>
        <rFont val="Calibri"/>
        <family val="2"/>
        <scheme val="minor"/>
      </rPr>
      <t>Connecticut</t>
    </r>
  </si>
  <si>
    <r>
      <t>.</t>
    </r>
    <r>
      <rPr>
        <sz val="11"/>
        <rFont val="Calibri"/>
        <family val="2"/>
        <scheme val="minor"/>
      </rPr>
      <t>Iowa</t>
    </r>
  </si>
  <si>
    <r>
      <t>.</t>
    </r>
    <r>
      <rPr>
        <sz val="11"/>
        <rFont val="Calibri"/>
        <family val="2"/>
        <scheme val="minor"/>
      </rPr>
      <t>Mississippi</t>
    </r>
  </si>
  <si>
    <r>
      <t>.</t>
    </r>
    <r>
      <rPr>
        <sz val="11"/>
        <rFont val="Calibri"/>
        <family val="2"/>
        <scheme val="minor"/>
      </rPr>
      <t>Arkansas</t>
    </r>
  </si>
  <si>
    <r>
      <t>.</t>
    </r>
    <r>
      <rPr>
        <sz val="11"/>
        <rFont val="Calibri"/>
        <family val="2"/>
        <scheme val="minor"/>
      </rPr>
      <t>Kansas</t>
    </r>
  </si>
  <si>
    <r>
      <t>.</t>
    </r>
    <r>
      <rPr>
        <sz val="11"/>
        <rFont val="Calibri"/>
        <family val="2"/>
        <scheme val="minor"/>
      </rPr>
      <t>Utah</t>
    </r>
  </si>
  <si>
    <r>
      <t>.</t>
    </r>
    <r>
      <rPr>
        <sz val="11"/>
        <rFont val="Calibri"/>
        <family val="2"/>
        <scheme val="minor"/>
      </rPr>
      <t>Nevada</t>
    </r>
  </si>
  <si>
    <r>
      <t>.</t>
    </r>
    <r>
      <rPr>
        <sz val="11"/>
        <rFont val="Calibri"/>
        <family val="2"/>
        <scheme val="minor"/>
      </rPr>
      <t>New Mexico</t>
    </r>
  </si>
  <si>
    <r>
      <t>.</t>
    </r>
    <r>
      <rPr>
        <sz val="11"/>
        <rFont val="Calibri"/>
        <family val="2"/>
        <scheme val="minor"/>
      </rPr>
      <t>West Virginia</t>
    </r>
  </si>
  <si>
    <r>
      <t>.</t>
    </r>
    <r>
      <rPr>
        <sz val="11"/>
        <rFont val="Calibri"/>
        <family val="2"/>
        <scheme val="minor"/>
      </rPr>
      <t>Nebraska</t>
    </r>
  </si>
  <si>
    <r>
      <t>.</t>
    </r>
    <r>
      <rPr>
        <sz val="11"/>
        <rFont val="Calibri"/>
        <family val="2"/>
        <scheme val="minor"/>
      </rPr>
      <t>Idaho</t>
    </r>
  </si>
  <si>
    <r>
      <t>.</t>
    </r>
    <r>
      <rPr>
        <sz val="11"/>
        <rFont val="Calibri"/>
        <family val="2"/>
        <scheme val="minor"/>
      </rPr>
      <t>New Hampshire</t>
    </r>
  </si>
  <si>
    <r>
      <t>.</t>
    </r>
    <r>
      <rPr>
        <sz val="11"/>
        <rFont val="Calibri"/>
        <family val="2"/>
        <scheme val="minor"/>
      </rPr>
      <t>Maine</t>
    </r>
  </si>
  <si>
    <r>
      <t>.</t>
    </r>
    <r>
      <rPr>
        <sz val="11"/>
        <rFont val="Calibri"/>
        <family val="2"/>
        <scheme val="minor"/>
      </rPr>
      <t>Hawaii</t>
    </r>
  </si>
  <si>
    <r>
      <t>.</t>
    </r>
    <r>
      <rPr>
        <sz val="11"/>
        <rFont val="Calibri"/>
        <family val="2"/>
        <scheme val="minor"/>
      </rPr>
      <t>Rhode Island</t>
    </r>
  </si>
  <si>
    <r>
      <t>.</t>
    </r>
    <r>
      <rPr>
        <sz val="11"/>
        <rFont val="Calibri"/>
        <family val="2"/>
        <scheme val="minor"/>
      </rPr>
      <t>Montana</t>
    </r>
  </si>
  <si>
    <r>
      <t>.</t>
    </r>
    <r>
      <rPr>
        <sz val="11"/>
        <rFont val="Calibri"/>
        <family val="2"/>
        <scheme val="minor"/>
      </rPr>
      <t>Delaware</t>
    </r>
  </si>
  <si>
    <r>
      <t>.</t>
    </r>
    <r>
      <rPr>
        <sz val="11"/>
        <rFont val="Calibri"/>
        <family val="2"/>
        <scheme val="minor"/>
      </rPr>
      <t>South Dakota</t>
    </r>
  </si>
  <si>
    <r>
      <t>.</t>
    </r>
    <r>
      <rPr>
        <sz val="11"/>
        <rFont val="Calibri"/>
        <family val="2"/>
        <scheme val="minor"/>
      </rPr>
      <t>Alaska</t>
    </r>
  </si>
  <si>
    <r>
      <t>.</t>
    </r>
    <r>
      <rPr>
        <sz val="11"/>
        <rFont val="Calibri"/>
        <family val="2"/>
        <scheme val="minor"/>
      </rPr>
      <t>North Dakota</t>
    </r>
  </si>
  <si>
    <r>
      <t>.</t>
    </r>
    <r>
      <rPr>
        <sz val="11"/>
        <rFont val="Calibri"/>
        <family val="2"/>
        <scheme val="minor"/>
      </rPr>
      <t>Vermont</t>
    </r>
  </si>
  <si>
    <r>
      <t>.</t>
    </r>
    <r>
      <rPr>
        <sz val="11"/>
        <rFont val="Calibri"/>
        <family val="2"/>
        <scheme val="minor"/>
      </rPr>
      <t>District of Columbia</t>
    </r>
  </si>
  <si>
    <r>
      <t>.</t>
    </r>
    <r>
      <rPr>
        <sz val="11"/>
        <rFont val="Calibri"/>
        <family val="2"/>
        <scheme val="minor"/>
      </rPr>
      <t>Wyoming</t>
    </r>
  </si>
  <si>
    <t xml:space="preserve"> _(*.#,##0_);_(*.(#,##0)</t>
  </si>
  <si>
    <t>State</t>
  </si>
  <si>
    <t>2012
$ Amt.</t>
  </si>
  <si>
    <t>2013
$ Amt.</t>
  </si>
  <si>
    <t>Change
Amount</t>
  </si>
  <si>
    <t>~</t>
  </si>
  <si>
    <t>!</t>
  </si>
  <si>
    <t>@</t>
  </si>
  <si>
    <t>#</t>
  </si>
  <si>
    <t>$</t>
  </si>
  <si>
    <t>%</t>
  </si>
  <si>
    <t>^</t>
  </si>
  <si>
    <t>`</t>
  </si>
  <si>
    <t>General</t>
  </si>
  <si>
    <t>Number</t>
  </si>
  <si>
    <t>Currency</t>
  </si>
  <si>
    <t>PerCent</t>
  </si>
  <si>
    <t>Scientific</t>
  </si>
  <si>
    <t>Similar to
Accounting
Format
with the $</t>
  </si>
  <si>
    <t>Similar to
Accounting
Format
without the $</t>
  </si>
  <si>
    <t>Numeric Keystroke Shortcuts used with Ctrl+Shift</t>
  </si>
  <si>
    <t>2013 Salary</t>
  </si>
  <si>
    <t>2014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</si>
</sst>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;@"/>
    <numFmt numFmtId="165" formatCode="_(* #,##0_);_(* \(#,##0\);_(* &quot;-&quot;??_);_(@_)"/>
    <numFmt numFmtId="166" formatCode="h:mm;@"/>
    <numFmt numFmtId="167" formatCode="m/d/yyyy;@"/>
    <numFmt numFmtId="168" formatCode="*_###,###.0"/>
    <numFmt numFmtId="169" formatCode="General*."/>
    <numFmt numFmtId="170" formatCode="0000\."/>
    <numFmt numFmtId="171" formatCode="000&quot;.&quot;000&quot;.&quot;0000"/>
    <numFmt numFmtId="172" formatCode="[&lt;=9999999]###\-####;\(###\)\ ###\-####"/>
    <numFmt numFmtId="173" formatCode="_(&quot;$&quot;*-#,##0.00_);_(&quot;$&quot;*-\(#,##0.00\)"/>
    <numFmt numFmtId="174" formatCode="[$-F800]dddd\,\ mmmm\ dd\,\ yyyy"/>
    <numFmt numFmtId="175" formatCode="mmmm\ d\,\ yyyy"/>
    <numFmt numFmtId="176" formatCode="dddd\,\ mmmm\ d\,\ yyyy"/>
    <numFmt numFmtId="177" formatCode="yyyymmdd"/>
    <numFmt numFmtId="178" formatCode="*_General"/>
    <numFmt numFmtId="179" formatCode="\/"/>
    <numFmt numFmtId="180" formatCode="0.00000"/>
    <numFmt numFmtId="181" formatCode="[&lt;10]0.0;[&lt;0]0.00;#0"/>
    <numFmt numFmtId="182" formatCode="_(&quot;$&quot;*.#,##0.00_);_(&quot;$&quot;*.\(#,##0.00\)"/>
    <numFmt numFmtId="183" formatCode="_(&quot;$&quot;**#,##0.00_);_(&quot;$&quot;**\(#,##0.00\)"/>
    <numFmt numFmtId="184" formatCode="000\-00\-0000"/>
    <numFmt numFmtId="185" formatCode="_(*.#,##0_);_(*.\(#,##0\)"/>
    <numFmt numFmtId="186" formatCode="0.0%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9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9">
    <xf numFmtId="174" fontId="0" fillId="0" borderId="0"/>
    <xf numFmtId="43" fontId="3" fillId="0" borderId="0" applyFont="0" applyFill="0" applyBorder="0" applyAlignment="0" applyProtection="0"/>
    <xf numFmtId="174" fontId="4" fillId="2" borderId="1"/>
    <xf numFmtId="174" fontId="3" fillId="0" borderId="0"/>
    <xf numFmtId="174" fontId="2" fillId="0" borderId="0"/>
    <xf numFmtId="174" fontId="1" fillId="0" borderId="0"/>
    <xf numFmtId="174" fontId="1" fillId="0" borderId="0"/>
    <xf numFmtId="44" fontId="12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2">
    <xf numFmtId="174" fontId="0" fillId="0" borderId="0" xfId="0"/>
    <xf numFmtId="174" fontId="6" fillId="3" borderId="2" xfId="0" applyFont="1" applyFill="1" applyBorder="1" applyAlignment="1" applyProtection="1">
      <alignment horizontal="left" vertical="top"/>
    </xf>
    <xf numFmtId="174" fontId="6" fillId="3" borderId="2" xfId="0" applyNumberFormat="1" applyFont="1" applyFill="1" applyBorder="1" applyAlignment="1" applyProtection="1">
      <alignment horizontal="center" vertical="top"/>
    </xf>
    <xf numFmtId="174" fontId="7" fillId="0" borderId="0" xfId="0" applyFont="1" applyProtection="1"/>
    <xf numFmtId="15" fontId="6" fillId="3" borderId="2" xfId="0" applyNumberFormat="1" applyFont="1" applyFill="1" applyBorder="1" applyAlignment="1" applyProtection="1">
      <alignment horizontal="right" vertical="top"/>
    </xf>
    <xf numFmtId="174" fontId="6" fillId="3" borderId="2" xfId="0" applyFont="1" applyFill="1" applyBorder="1" applyAlignment="1" applyProtection="1">
      <alignment horizontal="right" vertical="top"/>
    </xf>
    <xf numFmtId="174" fontId="6" fillId="3" borderId="2" xfId="0" applyFont="1" applyFill="1" applyBorder="1" applyAlignment="1" applyProtection="1">
      <alignment vertical="top"/>
    </xf>
    <xf numFmtId="165" fontId="6" fillId="3" borderId="2" xfId="1" applyNumberFormat="1" applyFont="1" applyFill="1" applyBorder="1" applyAlignment="1" applyProtection="1">
      <alignment horizontal="center" vertical="top" wrapText="1"/>
    </xf>
    <xf numFmtId="43" fontId="6" fillId="3" borderId="2" xfId="1" applyFont="1" applyFill="1" applyBorder="1" applyAlignment="1" applyProtection="1">
      <alignment horizontal="center" vertical="top" wrapText="1"/>
    </xf>
    <xf numFmtId="174" fontId="7" fillId="0" borderId="0" xfId="0" applyNumberFormat="1" applyFont="1" applyAlignment="1" applyProtection="1">
      <alignment horizontal="right"/>
    </xf>
    <xf numFmtId="169" fontId="7" fillId="0" borderId="0" xfId="0" applyNumberFormat="1" applyFont="1" applyAlignment="1" applyProtection="1"/>
    <xf numFmtId="174" fontId="7" fillId="0" borderId="0" xfId="0" applyNumberFormat="1" applyFont="1" applyAlignment="1" applyProtection="1"/>
    <xf numFmtId="178" fontId="7" fillId="0" borderId="0" xfId="0" applyNumberFormat="1" applyFont="1" applyAlignment="1" applyProtection="1"/>
    <xf numFmtId="15" fontId="7" fillId="0" borderId="0" xfId="0" applyNumberFormat="1" applyFont="1" applyProtection="1"/>
    <xf numFmtId="165" fontId="7" fillId="0" borderId="0" xfId="1" applyNumberFormat="1" applyFont="1" applyFill="1" applyProtection="1"/>
    <xf numFmtId="165" fontId="7" fillId="0" borderId="0" xfId="1" applyNumberFormat="1" applyFont="1" applyProtection="1"/>
    <xf numFmtId="165" fontId="7" fillId="0" borderId="0" xfId="1" applyNumberFormat="1" applyFont="1" applyFill="1" applyAlignment="1" applyProtection="1"/>
    <xf numFmtId="179" fontId="7" fillId="0" borderId="0" xfId="0" applyNumberFormat="1" applyFont="1" applyAlignment="1" applyProtection="1">
      <alignment horizontal="right"/>
    </xf>
    <xf numFmtId="15" fontId="7" fillId="0" borderId="0" xfId="1" applyNumberFormat="1" applyFont="1" applyProtection="1"/>
    <xf numFmtId="171" fontId="7" fillId="0" borderId="0" xfId="0" applyNumberFormat="1" applyFont="1" applyAlignment="1" applyProtection="1"/>
    <xf numFmtId="174" fontId="7" fillId="0" borderId="0" xfId="0" applyNumberFormat="1" applyFont="1" applyProtection="1"/>
    <xf numFmtId="173" fontId="7" fillId="0" borderId="0" xfId="0" applyNumberFormat="1" applyFont="1" applyAlignment="1" applyProtection="1"/>
    <xf numFmtId="170" fontId="7" fillId="0" borderId="0" xfId="0" applyNumberFormat="1" applyFont="1" applyAlignment="1" applyProtection="1"/>
    <xf numFmtId="174" fontId="6" fillId="4" borderId="6" xfId="3" applyFont="1" applyFill="1" applyBorder="1"/>
    <xf numFmtId="168" fontId="6" fillId="4" borderId="5" xfId="3" applyNumberFormat="1" applyFont="1" applyFill="1" applyBorder="1" applyAlignment="1">
      <alignment horizontal="right"/>
    </xf>
    <xf numFmtId="174" fontId="6" fillId="4" borderId="4" xfId="3" applyFont="1" applyFill="1" applyBorder="1" applyAlignment="1">
      <alignment horizontal="right"/>
    </xf>
    <xf numFmtId="174" fontId="7" fillId="0" borderId="0" xfId="3" applyFont="1"/>
    <xf numFmtId="168" fontId="7" fillId="0" borderId="0" xfId="1" applyNumberFormat="1" applyFont="1" applyAlignment="1">
      <alignment horizontal="right"/>
    </xf>
    <xf numFmtId="15" fontId="7" fillId="0" borderId="0" xfId="1" applyNumberFormat="1" applyFont="1" applyBorder="1" applyProtection="1"/>
    <xf numFmtId="174" fontId="7" fillId="0" borderId="0" xfId="0" applyFont="1" applyFill="1" applyProtection="1"/>
    <xf numFmtId="165" fontId="7" fillId="0" borderId="0" xfId="1" applyNumberFormat="1" applyFont="1" applyAlignment="1" applyProtection="1"/>
    <xf numFmtId="172" fontId="7" fillId="0" borderId="0" xfId="0" applyNumberFormat="1" applyFont="1" applyProtection="1"/>
    <xf numFmtId="164" fontId="7" fillId="0" borderId="0" xfId="0" applyNumberFormat="1" applyFont="1" applyProtection="1"/>
    <xf numFmtId="174" fontId="7" fillId="0" borderId="0" xfId="0" applyNumberFormat="1" applyFont="1" applyProtection="1"/>
    <xf numFmtId="176" fontId="7" fillId="0" borderId="0" xfId="0" applyNumberFormat="1" applyFont="1" applyProtection="1"/>
    <xf numFmtId="177" fontId="7" fillId="0" borderId="0" xfId="0" applyNumberFormat="1" applyFont="1" applyProtection="1"/>
    <xf numFmtId="175" fontId="7" fillId="0" borderId="0" xfId="0" applyNumberFormat="1" applyFont="1" applyProtection="1"/>
    <xf numFmtId="174" fontId="6" fillId="3" borderId="2" xfId="0" applyNumberFormat="1" applyFont="1" applyFill="1" applyBorder="1" applyAlignment="1" applyProtection="1">
      <alignment horizontal="right" vertical="top"/>
    </xf>
    <xf numFmtId="167" fontId="7" fillId="0" borderId="0" xfId="3" applyNumberFormat="1" applyFont="1"/>
    <xf numFmtId="166" fontId="7" fillId="0" borderId="0" xfId="3" applyNumberFormat="1" applyFont="1"/>
    <xf numFmtId="174" fontId="7" fillId="0" borderId="0" xfId="1" applyNumberFormat="1" applyFont="1" applyFill="1" applyProtection="1"/>
    <xf numFmtId="174" fontId="7" fillId="0" borderId="0" xfId="0" applyNumberFormat="1" applyFont="1" applyFill="1" applyProtection="1"/>
    <xf numFmtId="180" fontId="7" fillId="0" borderId="0" xfId="0" applyNumberFormat="1" applyFont="1" applyProtection="1"/>
    <xf numFmtId="1" fontId="7" fillId="0" borderId="0" xfId="0" applyNumberFormat="1" applyFont="1" applyProtection="1"/>
    <xf numFmtId="166" fontId="6" fillId="3" borderId="2" xfId="1" applyNumberFormat="1" applyFont="1" applyFill="1" applyBorder="1" applyAlignment="1" applyProtection="1">
      <alignment horizontal="center" vertical="top" wrapText="1"/>
    </xf>
    <xf numFmtId="167" fontId="6" fillId="3" borderId="2" xfId="1" applyNumberFormat="1" applyFont="1" applyFill="1" applyBorder="1" applyAlignment="1" applyProtection="1">
      <alignment horizontal="center" vertical="top" wrapText="1"/>
    </xf>
    <xf numFmtId="181" fontId="7" fillId="0" borderId="0" xfId="0" applyNumberFormat="1" applyFont="1" applyProtection="1"/>
    <xf numFmtId="43" fontId="9" fillId="6" borderId="2" xfId="1" applyFont="1" applyFill="1" applyBorder="1" applyAlignment="1" applyProtection="1">
      <alignment horizontal="center" vertical="top"/>
    </xf>
    <xf numFmtId="174" fontId="10" fillId="0" borderId="0" xfId="0" applyFont="1" applyProtection="1"/>
    <xf numFmtId="174" fontId="11" fillId="0" borderId="0" xfId="0" applyNumberFormat="1" applyFont="1" applyBorder="1" applyAlignment="1" applyProtection="1">
      <alignment horizontal="left" indent="1"/>
      <protection locked="0"/>
    </xf>
    <xf numFmtId="167" fontId="9" fillId="3" borderId="2" xfId="0" applyNumberFormat="1" applyFont="1" applyFill="1" applyBorder="1" applyAlignment="1" applyProtection="1">
      <alignment horizontal="right" vertical="top"/>
    </xf>
    <xf numFmtId="174" fontId="9" fillId="3" borderId="2" xfId="0" applyFont="1" applyFill="1" applyBorder="1" applyAlignment="1" applyProtection="1">
      <alignment horizontal="right" vertical="top"/>
    </xf>
    <xf numFmtId="167" fontId="10" fillId="0" borderId="0" xfId="0" applyNumberFormat="1" applyFont="1" applyProtection="1"/>
    <xf numFmtId="165" fontId="10" fillId="0" borderId="0" xfId="1" applyNumberFormat="1" applyFont="1" applyFill="1" applyProtection="1"/>
    <xf numFmtId="165" fontId="10" fillId="0" borderId="0" xfId="1" applyNumberFormat="1" applyFont="1" applyFill="1" applyBorder="1" applyProtection="1"/>
    <xf numFmtId="167" fontId="10" fillId="0" borderId="0" xfId="0" applyNumberFormat="1" applyFont="1" applyBorder="1" applyProtection="1"/>
    <xf numFmtId="167" fontId="10" fillId="0" borderId="0" xfId="1" applyNumberFormat="1" applyFont="1" applyBorder="1" applyProtection="1"/>
    <xf numFmtId="167" fontId="10" fillId="0" borderId="0" xfId="1" applyNumberFormat="1" applyFont="1" applyProtection="1"/>
    <xf numFmtId="174" fontId="10" fillId="0" borderId="0" xfId="0" applyFont="1" applyFill="1" applyProtection="1"/>
    <xf numFmtId="182" fontId="7" fillId="0" borderId="0" xfId="0" applyNumberFormat="1" applyFont="1" applyAlignment="1" applyProtection="1"/>
    <xf numFmtId="183" fontId="7" fillId="0" borderId="0" xfId="0" applyNumberFormat="1" applyFont="1" applyAlignment="1" applyProtection="1"/>
    <xf numFmtId="184" fontId="7" fillId="0" borderId="0" xfId="0" applyNumberFormat="1" applyFont="1" applyProtection="1"/>
    <xf numFmtId="174" fontId="6" fillId="3" borderId="3" xfId="0" applyNumberFormat="1" applyFont="1" applyFill="1" applyBorder="1" applyAlignment="1" applyProtection="1">
      <alignment horizontal="center" vertical="top"/>
    </xf>
    <xf numFmtId="185" fontId="7" fillId="0" borderId="0" xfId="1" applyNumberFormat="1" applyFont="1"/>
    <xf numFmtId="0" fontId="7" fillId="0" borderId="0" xfId="0" applyNumberFormat="1" applyFont="1" applyProtection="1"/>
    <xf numFmtId="0" fontId="6" fillId="3" borderId="2" xfId="0" applyNumberFormat="1" applyFont="1" applyFill="1" applyBorder="1" applyAlignment="1" applyProtection="1">
      <alignment horizontal="right" vertical="top" wrapText="1"/>
    </xf>
    <xf numFmtId="0" fontId="6" fillId="3" borderId="2" xfId="1" applyNumberFormat="1" applyFont="1" applyFill="1" applyBorder="1" applyAlignment="1" applyProtection="1">
      <alignment horizontal="center" vertical="top" wrapText="1"/>
    </xf>
    <xf numFmtId="0" fontId="7" fillId="0" borderId="0" xfId="1" applyNumberFormat="1" applyFont="1" applyFill="1" applyProtection="1"/>
    <xf numFmtId="0" fontId="7" fillId="0" borderId="0" xfId="1" applyNumberFormat="1" applyFont="1" applyFill="1" applyAlignment="1" applyProtection="1"/>
    <xf numFmtId="0" fontId="7" fillId="0" borderId="0" xfId="1" applyNumberFormat="1" applyFont="1" applyProtection="1"/>
    <xf numFmtId="0" fontId="7" fillId="0" borderId="0" xfId="0" applyNumberFormat="1" applyFont="1" applyFill="1" applyProtection="1"/>
    <xf numFmtId="0" fontId="7" fillId="0" borderId="0" xfId="1" applyNumberFormat="1" applyFont="1" applyAlignment="1" applyProtection="1"/>
    <xf numFmtId="0" fontId="6" fillId="3" borderId="0" xfId="1" applyNumberFormat="1" applyFont="1" applyFill="1" applyBorder="1" applyAlignment="1" applyProtection="1">
      <alignment horizontal="center" vertical="top" wrapText="1"/>
    </xf>
    <xf numFmtId="0" fontId="8" fillId="0" borderId="2" xfId="1" applyNumberFormat="1" applyFont="1" applyFill="1" applyBorder="1" applyAlignment="1">
      <alignment horizontal="right" wrapText="1"/>
    </xf>
    <xf numFmtId="0" fontId="8" fillId="0" borderId="0" xfId="1" applyNumberFormat="1" applyFont="1" applyFill="1" applyBorder="1" applyAlignment="1">
      <alignment horizontal="right" wrapText="1"/>
    </xf>
    <xf numFmtId="0" fontId="7" fillId="0" borderId="0" xfId="0" applyNumberFormat="1" applyFont="1"/>
    <xf numFmtId="0" fontId="7" fillId="0" borderId="0" xfId="3" applyNumberFormat="1" applyFont="1"/>
    <xf numFmtId="164" fontId="6" fillId="3" borderId="2" xfId="1" applyNumberFormat="1" applyFont="1" applyFill="1" applyBorder="1" applyAlignment="1" applyProtection="1">
      <alignment horizontal="center" vertical="top" wrapText="1"/>
    </xf>
    <xf numFmtId="164" fontId="7" fillId="0" borderId="0" xfId="3" applyNumberFormat="1" applyFont="1"/>
    <xf numFmtId="0" fontId="7" fillId="0" borderId="0" xfId="8" applyNumberFormat="1" applyFont="1" applyProtection="1"/>
    <xf numFmtId="0" fontId="9" fillId="3" borderId="2" xfId="1" applyNumberFormat="1" applyFont="1" applyFill="1" applyBorder="1" applyAlignment="1" applyProtection="1">
      <alignment horizontal="center" vertical="top"/>
    </xf>
    <xf numFmtId="0" fontId="9" fillId="3" borderId="2" xfId="0" applyNumberFormat="1" applyFont="1" applyFill="1" applyBorder="1" applyAlignment="1" applyProtection="1">
      <alignment horizontal="center" vertical="top"/>
    </xf>
    <xf numFmtId="0" fontId="10" fillId="0" borderId="0" xfId="0" applyNumberFormat="1" applyFont="1" applyAlignment="1" applyProtection="1">
      <alignment horizontal="right"/>
    </xf>
    <xf numFmtId="0" fontId="10" fillId="0" borderId="0" xfId="0" applyNumberFormat="1" applyFont="1" applyProtection="1"/>
    <xf numFmtId="0" fontId="10" fillId="0" borderId="0" xfId="7" applyNumberFormat="1" applyFont="1" applyFill="1" applyAlignment="1" applyProtection="1"/>
    <xf numFmtId="0" fontId="10" fillId="0" borderId="0" xfId="7" applyNumberFormat="1" applyFont="1" applyProtection="1"/>
    <xf numFmtId="0" fontId="10" fillId="0" borderId="0" xfId="7" applyNumberFormat="1" applyFont="1" applyAlignment="1" applyProtection="1"/>
    <xf numFmtId="0" fontId="9" fillId="6" borderId="2" xfId="0" applyNumberFormat="1" applyFont="1" applyFill="1" applyBorder="1" applyAlignment="1" applyProtection="1">
      <alignment horizontal="center" vertical="top"/>
    </xf>
    <xf numFmtId="0" fontId="9" fillId="6" borderId="2" xfId="0" applyNumberFormat="1" applyFont="1" applyFill="1" applyBorder="1" applyAlignment="1" applyProtection="1">
      <alignment horizontal="right" vertical="top"/>
    </xf>
    <xf numFmtId="0" fontId="10" fillId="0" borderId="0" xfId="1" applyNumberFormat="1" applyFont="1" applyBorder="1"/>
    <xf numFmtId="0" fontId="6" fillId="3" borderId="2" xfId="0" applyNumberFormat="1" applyFont="1" applyFill="1" applyBorder="1" applyAlignment="1" applyProtection="1">
      <alignment horizontal="center" vertical="top"/>
    </xf>
    <xf numFmtId="0" fontId="6" fillId="3" borderId="2" xfId="0" applyNumberFormat="1" applyFont="1" applyFill="1" applyBorder="1" applyAlignment="1" applyProtection="1">
      <alignment horizontal="center" vertical="top" wrapText="1"/>
    </xf>
    <xf numFmtId="0" fontId="6" fillId="3" borderId="2" xfId="0" applyNumberFormat="1" applyFont="1" applyFill="1" applyBorder="1" applyAlignment="1" applyProtection="1">
      <alignment vertical="top"/>
    </xf>
    <xf numFmtId="0" fontId="7" fillId="0" borderId="0" xfId="0" applyNumberFormat="1" applyFont="1" applyAlignment="1" applyProtection="1">
      <alignment horizontal="right"/>
    </xf>
    <xf numFmtId="0" fontId="6" fillId="0" borderId="0" xfId="0" applyNumberFormat="1" applyFont="1" applyAlignment="1" applyProtection="1">
      <alignment horizontal="right" vertical="top"/>
    </xf>
    <xf numFmtId="0" fontId="6" fillId="0" borderId="0" xfId="0" applyNumberFormat="1" applyFont="1" applyAlignment="1" applyProtection="1">
      <alignment horizontal="right" vertical="top" wrapText="1"/>
    </xf>
    <xf numFmtId="167" fontId="7" fillId="0" borderId="0" xfId="0" applyNumberFormat="1" applyFont="1" applyProtection="1"/>
    <xf numFmtId="167" fontId="7" fillId="0" borderId="2" xfId="0" applyNumberFormat="1" applyFont="1" applyFill="1" applyBorder="1" applyAlignment="1" applyProtection="1">
      <alignment horizontal="right" vertical="top"/>
    </xf>
    <xf numFmtId="0" fontId="7" fillId="0" borderId="9" xfId="0" applyNumberFormat="1" applyFont="1" applyBorder="1" applyAlignment="1" applyProtection="1">
      <alignment horizontal="center"/>
    </xf>
    <xf numFmtId="0" fontId="7" fillId="0" borderId="0" xfId="0" applyNumberFormat="1" applyFont="1" applyBorder="1" applyProtection="1"/>
    <xf numFmtId="0" fontId="9" fillId="3" borderId="2" xfId="7" applyNumberFormat="1" applyFont="1" applyFill="1" applyBorder="1" applyAlignment="1" applyProtection="1">
      <alignment horizontal="right" vertical="top"/>
    </xf>
    <xf numFmtId="12" fontId="6" fillId="3" borderId="2" xfId="0" applyNumberFormat="1" applyFont="1" applyFill="1" applyBorder="1" applyAlignment="1" applyProtection="1">
      <alignment vertical="top" wrapText="1"/>
    </xf>
    <xf numFmtId="12" fontId="7" fillId="0" borderId="0" xfId="0" applyNumberFormat="1" applyFont="1" applyProtection="1"/>
    <xf numFmtId="186" fontId="6" fillId="3" borderId="2" xfId="8" applyNumberFormat="1" applyFont="1" applyFill="1" applyBorder="1" applyAlignment="1" applyProtection="1">
      <alignment vertical="top"/>
    </xf>
    <xf numFmtId="186" fontId="7" fillId="0" borderId="0" xfId="8" applyNumberFormat="1" applyFont="1" applyProtection="1"/>
    <xf numFmtId="166" fontId="7" fillId="0" borderId="0" xfId="0" applyNumberFormat="1" applyFont="1" applyProtection="1"/>
    <xf numFmtId="0" fontId="7" fillId="0" borderId="9" xfId="0" applyNumberFormat="1" applyFont="1" applyBorder="1" applyAlignment="1" applyProtection="1">
      <alignment horizontal="center" wrapText="1"/>
    </xf>
    <xf numFmtId="0" fontId="7" fillId="0" borderId="9" xfId="0" applyNumberFormat="1" applyFont="1" applyBorder="1" applyAlignment="1" applyProtection="1">
      <alignment horizontal="center"/>
    </xf>
    <xf numFmtId="0" fontId="14" fillId="0" borderId="10" xfId="0" applyNumberFormat="1" applyFont="1" applyBorder="1" applyAlignment="1" applyProtection="1">
      <alignment horizontal="center" vertical="center"/>
    </xf>
    <xf numFmtId="174" fontId="6" fillId="5" borderId="3" xfId="0" applyNumberFormat="1" applyFont="1" applyFill="1" applyBorder="1" applyAlignment="1" applyProtection="1">
      <alignment horizontal="center" vertical="center"/>
    </xf>
    <xf numFmtId="174" fontId="6" fillId="5" borderId="7" xfId="0" applyNumberFormat="1" applyFont="1" applyFill="1" applyBorder="1" applyAlignment="1" applyProtection="1">
      <alignment horizontal="center" vertical="center"/>
    </xf>
    <xf numFmtId="174" fontId="6" fillId="5" borderId="8" xfId="0" applyNumberFormat="1" applyFont="1" applyFill="1" applyBorder="1" applyAlignment="1" applyProtection="1">
      <alignment horizontal="center" vertical="center"/>
    </xf>
  </cellXfs>
  <cellStyles count="9">
    <cellStyle name="Comma" xfId="1" builtinId="3"/>
    <cellStyle name="Currency" xfId="7" builtinId="4"/>
    <cellStyle name="MyBlue" xfId="2"/>
    <cellStyle name="Normal" xfId="0" builtinId="0"/>
    <cellStyle name="Normal 2" xfId="3"/>
    <cellStyle name="Normal 3" xfId="4"/>
    <cellStyle name="Normal 3 2" xfId="6"/>
    <cellStyle name="Normal 3_CustomDateFormats" xfId="5"/>
    <cellStyle name="Percent" xfId="8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indexed="11"/>
    <pageSetUpPr autoPageBreaks="0"/>
  </sheetPr>
  <dimension ref="A1:L101"/>
  <sheetViews>
    <sheetView tabSelected="1" zoomScale="130" zoomScaleNormal="130" zoomScaleSheetLayoutView="100" workbookViewId="0"/>
  </sheetViews>
  <sheetFormatPr defaultColWidth="19.85546875" defaultRowHeight="15" x14ac:dyDescent="0.25"/>
  <cols>
    <col min="1" max="1" width="12.28515625" style="83" bestFit="1" customWidth="1"/>
    <col min="2" max="2" width="14.5703125" style="83" bestFit="1" customWidth="1"/>
    <col min="3" max="3" width="11.28515625" style="52" bestFit="1" customWidth="1"/>
    <col min="4" max="4" width="5.85546875" style="58" bestFit="1" customWidth="1"/>
    <col min="5" max="5" width="11.140625" style="86" bestFit="1" customWidth="1"/>
    <col min="6" max="6" width="11.140625" style="85" bestFit="1" customWidth="1"/>
    <col min="7" max="7" width="9.85546875" style="64" customWidth="1"/>
    <col min="8" max="8" width="9.85546875" style="3" customWidth="1"/>
    <col min="9" max="9" width="21" style="48" bestFit="1" customWidth="1"/>
    <col min="10" max="10" width="8.7109375" style="83" bestFit="1" customWidth="1"/>
    <col min="11" max="11" width="9.28515625" style="83" bestFit="1" customWidth="1"/>
    <col min="12" max="12" width="7.140625" style="83" bestFit="1" customWidth="1"/>
    <col min="13" max="16384" width="19.85546875" style="3"/>
  </cols>
  <sheetData>
    <row r="1" spans="1:12" x14ac:dyDescent="0.25">
      <c r="A1" s="80" t="s">
        <v>1</v>
      </c>
      <c r="B1" s="81" t="s">
        <v>2</v>
      </c>
      <c r="C1" s="50" t="s">
        <v>5</v>
      </c>
      <c r="D1" s="51" t="s">
        <v>0</v>
      </c>
      <c r="E1" s="100" t="s">
        <v>313</v>
      </c>
      <c r="F1" s="100" t="s">
        <v>314</v>
      </c>
      <c r="I1" s="47" t="s">
        <v>293</v>
      </c>
      <c r="J1" s="87" t="s">
        <v>3</v>
      </c>
      <c r="K1" s="88" t="s">
        <v>240</v>
      </c>
      <c r="L1" s="88" t="s">
        <v>239</v>
      </c>
    </row>
    <row r="2" spans="1:12" x14ac:dyDescent="0.25">
      <c r="A2" s="82">
        <v>634954970</v>
      </c>
      <c r="B2" s="64">
        <v>2028627048</v>
      </c>
      <c r="C2" s="52">
        <v>36574</v>
      </c>
      <c r="D2" s="53">
        <f t="shared" ref="D2:D33" ca="1" si="0">DATEDIF(C2,TODAY(),"Y")</f>
        <v>13</v>
      </c>
      <c r="E2" s="84">
        <v>30780</v>
      </c>
      <c r="F2" s="85">
        <v>31922</v>
      </c>
      <c r="H2" s="42"/>
      <c r="I2" s="49" t="s">
        <v>241</v>
      </c>
      <c r="J2" s="89">
        <v>4266422</v>
      </c>
      <c r="K2" s="83">
        <v>4325938</v>
      </c>
      <c r="L2" s="83">
        <f t="shared" ref="L2:L33" si="1">J2-K2</f>
        <v>-59516</v>
      </c>
    </row>
    <row r="3" spans="1:12" x14ac:dyDescent="0.25">
      <c r="A3" s="82">
        <v>627678686</v>
      </c>
      <c r="B3" s="64">
        <v>3123986051</v>
      </c>
      <c r="C3" s="52">
        <v>34684</v>
      </c>
      <c r="D3" s="53">
        <f t="shared" ca="1" si="0"/>
        <v>18</v>
      </c>
      <c r="E3" s="84">
        <v>26510</v>
      </c>
      <c r="F3" s="85">
        <v>27494</v>
      </c>
      <c r="H3" s="43"/>
      <c r="I3" s="49" t="s">
        <v>242</v>
      </c>
      <c r="J3" s="89">
        <v>3979879</v>
      </c>
      <c r="K3" s="83">
        <v>3991195</v>
      </c>
      <c r="L3" s="83">
        <f t="shared" si="1"/>
        <v>-11316</v>
      </c>
    </row>
    <row r="4" spans="1:12" x14ac:dyDescent="0.25">
      <c r="A4" s="82">
        <v>765836666</v>
      </c>
      <c r="B4" s="64">
        <v>5031156902</v>
      </c>
      <c r="C4" s="52">
        <v>34549</v>
      </c>
      <c r="D4" s="53">
        <f t="shared" ca="1" si="0"/>
        <v>19</v>
      </c>
      <c r="E4" s="84">
        <v>66010</v>
      </c>
      <c r="F4" s="85">
        <v>68459</v>
      </c>
      <c r="H4" s="42"/>
      <c r="I4" s="49" t="s">
        <v>243</v>
      </c>
      <c r="J4" s="89">
        <v>3239739</v>
      </c>
      <c r="K4" s="83">
        <v>3307521</v>
      </c>
      <c r="L4" s="83">
        <f t="shared" si="1"/>
        <v>-67782</v>
      </c>
    </row>
    <row r="5" spans="1:12" x14ac:dyDescent="0.25">
      <c r="A5" s="82">
        <v>240241467</v>
      </c>
      <c r="B5" s="64">
        <v>7204442142</v>
      </c>
      <c r="C5" s="52">
        <v>38044</v>
      </c>
      <c r="D5" s="53">
        <f t="shared" ca="1" si="0"/>
        <v>9</v>
      </c>
      <c r="E5" s="84">
        <v>59330</v>
      </c>
      <c r="F5" s="85">
        <v>61531</v>
      </c>
      <c r="H5" s="42"/>
      <c r="I5" s="49" t="s">
        <v>244</v>
      </c>
      <c r="J5" s="89">
        <v>2182468</v>
      </c>
      <c r="K5" s="83">
        <v>2147999</v>
      </c>
      <c r="L5" s="83">
        <f t="shared" si="1"/>
        <v>34469</v>
      </c>
    </row>
    <row r="6" spans="1:12" x14ac:dyDescent="0.25">
      <c r="A6" s="82">
        <v>885773638</v>
      </c>
      <c r="B6" s="64">
        <v>2028561246</v>
      </c>
      <c r="C6" s="52">
        <v>38518</v>
      </c>
      <c r="D6" s="53">
        <f t="shared" ca="1" si="0"/>
        <v>8</v>
      </c>
      <c r="E6" s="84">
        <v>46220</v>
      </c>
      <c r="F6" s="85">
        <v>47935</v>
      </c>
      <c r="H6" s="42"/>
      <c r="I6" s="49" t="s">
        <v>245</v>
      </c>
      <c r="J6" s="89">
        <v>1496444</v>
      </c>
      <c r="K6" s="83">
        <v>1543561</v>
      </c>
      <c r="L6" s="83">
        <f t="shared" si="1"/>
        <v>-47117</v>
      </c>
    </row>
    <row r="7" spans="1:12" x14ac:dyDescent="0.25">
      <c r="A7" s="82">
        <v>999789446</v>
      </c>
      <c r="B7" s="64">
        <v>3125876028</v>
      </c>
      <c r="C7" s="52">
        <v>34739</v>
      </c>
      <c r="D7" s="53">
        <f t="shared" ca="1" si="0"/>
        <v>18</v>
      </c>
      <c r="E7" s="84">
        <v>84200</v>
      </c>
      <c r="F7" s="85">
        <v>87324</v>
      </c>
      <c r="H7" s="42"/>
      <c r="I7" s="49" t="s">
        <v>246</v>
      </c>
      <c r="J7" s="89">
        <v>1578489</v>
      </c>
      <c r="K7" s="83">
        <v>1651255</v>
      </c>
      <c r="L7" s="83">
        <f t="shared" si="1"/>
        <v>-72766</v>
      </c>
    </row>
    <row r="8" spans="1:12" x14ac:dyDescent="0.25">
      <c r="A8" s="82">
        <v>366740174</v>
      </c>
      <c r="B8" s="64">
        <v>2134733288</v>
      </c>
      <c r="C8" s="57">
        <v>39483</v>
      </c>
      <c r="D8" s="53">
        <f t="shared" ca="1" si="0"/>
        <v>5</v>
      </c>
      <c r="E8" s="84">
        <v>27484</v>
      </c>
      <c r="F8" s="85">
        <v>28504</v>
      </c>
      <c r="H8" s="42"/>
      <c r="I8" s="49" t="s">
        <v>247</v>
      </c>
      <c r="J8" s="89">
        <v>1948099</v>
      </c>
      <c r="K8" s="83">
        <v>2040284</v>
      </c>
      <c r="L8" s="83">
        <f t="shared" si="1"/>
        <v>-92185</v>
      </c>
    </row>
    <row r="9" spans="1:12" x14ac:dyDescent="0.25">
      <c r="A9" s="82">
        <v>180095803</v>
      </c>
      <c r="B9" s="64">
        <v>4155866679</v>
      </c>
      <c r="C9" s="52">
        <v>32891</v>
      </c>
      <c r="D9" s="53">
        <f t="shared" ca="1" si="0"/>
        <v>23</v>
      </c>
      <c r="E9" s="84">
        <v>26190</v>
      </c>
      <c r="F9" s="85">
        <v>27162</v>
      </c>
      <c r="H9" s="42"/>
      <c r="I9" s="49" t="s">
        <v>248</v>
      </c>
      <c r="J9" s="89">
        <v>1866361</v>
      </c>
      <c r="K9" s="83">
        <v>1839493</v>
      </c>
      <c r="L9" s="83">
        <f t="shared" si="1"/>
        <v>26868</v>
      </c>
    </row>
    <row r="10" spans="1:12" x14ac:dyDescent="0.25">
      <c r="A10" s="82">
        <v>291841866</v>
      </c>
      <c r="B10" s="64">
        <v>3033451072</v>
      </c>
      <c r="C10" s="52">
        <v>38953</v>
      </c>
      <c r="D10" s="53">
        <f t="shared" ca="1" si="0"/>
        <v>7</v>
      </c>
      <c r="E10" s="84">
        <v>54000</v>
      </c>
      <c r="F10" s="85">
        <v>56003</v>
      </c>
      <c r="H10" s="42"/>
      <c r="I10" s="49" t="s">
        <v>249</v>
      </c>
      <c r="J10" s="89">
        <v>1992804</v>
      </c>
      <c r="K10" s="83">
        <v>1966242</v>
      </c>
      <c r="L10" s="83">
        <f t="shared" si="1"/>
        <v>26562</v>
      </c>
    </row>
    <row r="11" spans="1:12" x14ac:dyDescent="0.25">
      <c r="A11" s="82">
        <v>159415552</v>
      </c>
      <c r="B11" s="64">
        <v>5033355100</v>
      </c>
      <c r="C11" s="52">
        <v>35868</v>
      </c>
      <c r="D11" s="53">
        <f t="shared" ca="1" si="0"/>
        <v>15</v>
      </c>
      <c r="E11" s="84">
        <v>23650</v>
      </c>
      <c r="F11" s="85">
        <v>24527</v>
      </c>
      <c r="H11" s="42"/>
      <c r="I11" s="49" t="s">
        <v>250</v>
      </c>
      <c r="J11" s="89">
        <v>1860121</v>
      </c>
      <c r="K11" s="83">
        <v>1903707</v>
      </c>
      <c r="L11" s="83">
        <f t="shared" si="1"/>
        <v>-43586</v>
      </c>
    </row>
    <row r="12" spans="1:12" x14ac:dyDescent="0.25">
      <c r="A12" s="82">
        <v>688769770</v>
      </c>
      <c r="B12" s="64">
        <v>5418252392</v>
      </c>
      <c r="C12" s="56">
        <v>39790</v>
      </c>
      <c r="D12" s="53">
        <f t="shared" ca="1" si="0"/>
        <v>4</v>
      </c>
      <c r="E12" s="84">
        <v>84300</v>
      </c>
      <c r="F12" s="85">
        <v>87428</v>
      </c>
      <c r="H12" s="42"/>
      <c r="I12" s="49" t="s">
        <v>251</v>
      </c>
      <c r="J12" s="89">
        <v>936659</v>
      </c>
      <c r="K12" s="83">
        <v>926791</v>
      </c>
      <c r="L12" s="83">
        <f t="shared" si="1"/>
        <v>9868</v>
      </c>
    </row>
    <row r="13" spans="1:12" x14ac:dyDescent="0.25">
      <c r="A13" s="82">
        <v>931105030</v>
      </c>
      <c r="B13" s="64">
        <v>5131391475</v>
      </c>
      <c r="C13" s="52">
        <v>35807</v>
      </c>
      <c r="D13" s="53">
        <f t="shared" ca="1" si="0"/>
        <v>15</v>
      </c>
      <c r="E13" s="84">
        <v>57600</v>
      </c>
      <c r="F13" s="85">
        <v>59737</v>
      </c>
      <c r="H13" s="42"/>
      <c r="I13" s="49" t="s">
        <v>252</v>
      </c>
      <c r="J13" s="89">
        <v>1265963</v>
      </c>
      <c r="K13" s="83">
        <v>1276119</v>
      </c>
      <c r="L13" s="83">
        <f t="shared" si="1"/>
        <v>-10156</v>
      </c>
    </row>
    <row r="14" spans="1:12" x14ac:dyDescent="0.25">
      <c r="A14" s="82">
        <v>462995574</v>
      </c>
      <c r="B14" s="64">
        <v>5136532463</v>
      </c>
      <c r="C14" s="52">
        <v>35362</v>
      </c>
      <c r="D14" s="53">
        <f t="shared" ca="1" si="0"/>
        <v>17</v>
      </c>
      <c r="E14" s="84">
        <v>47620</v>
      </c>
      <c r="F14" s="85">
        <v>49387</v>
      </c>
      <c r="H14" s="42"/>
      <c r="I14" s="49" t="s">
        <v>253</v>
      </c>
      <c r="J14" s="89">
        <v>1090518</v>
      </c>
      <c r="K14" s="83">
        <v>1160557</v>
      </c>
      <c r="L14" s="83">
        <f t="shared" si="1"/>
        <v>-70039</v>
      </c>
    </row>
    <row r="15" spans="1:12" x14ac:dyDescent="0.25">
      <c r="A15" s="82">
        <v>565952209</v>
      </c>
      <c r="B15" s="64">
        <v>2025228292</v>
      </c>
      <c r="C15" s="52">
        <v>32993</v>
      </c>
      <c r="D15" s="53">
        <f t="shared" ca="1" si="0"/>
        <v>23</v>
      </c>
      <c r="E15" s="84">
        <v>82760</v>
      </c>
      <c r="F15" s="85">
        <v>85830</v>
      </c>
      <c r="H15" s="42"/>
      <c r="I15" s="49" t="s">
        <v>254</v>
      </c>
      <c r="J15" s="89">
        <v>1165709</v>
      </c>
      <c r="K15" s="83">
        <v>1096501</v>
      </c>
      <c r="L15" s="83">
        <f t="shared" si="1"/>
        <v>69208</v>
      </c>
    </row>
    <row r="16" spans="1:12" x14ac:dyDescent="0.25">
      <c r="A16" s="82">
        <v>991656720</v>
      </c>
      <c r="B16" s="64">
        <v>5135185281</v>
      </c>
      <c r="C16" s="52">
        <v>36147</v>
      </c>
      <c r="D16" s="53">
        <f t="shared" ca="1" si="0"/>
        <v>14</v>
      </c>
      <c r="E16" s="84">
        <v>68510</v>
      </c>
      <c r="F16" s="85">
        <v>71052</v>
      </c>
      <c r="H16" s="42"/>
      <c r="I16" s="49" t="s">
        <v>255</v>
      </c>
      <c r="J16" s="89">
        <v>1004075</v>
      </c>
      <c r="K16" s="83">
        <v>1080870</v>
      </c>
      <c r="L16" s="83">
        <f t="shared" si="1"/>
        <v>-76795</v>
      </c>
    </row>
    <row r="17" spans="1:12" x14ac:dyDescent="0.25">
      <c r="A17" s="82">
        <v>876777922</v>
      </c>
      <c r="B17" s="64">
        <v>3032387348</v>
      </c>
      <c r="C17" s="55">
        <v>39093</v>
      </c>
      <c r="D17" s="53">
        <f t="shared" ca="1" si="0"/>
        <v>6</v>
      </c>
      <c r="E17" s="84">
        <v>76440</v>
      </c>
      <c r="F17" s="85">
        <v>79276</v>
      </c>
      <c r="H17" s="42"/>
      <c r="I17" s="49" t="s">
        <v>256</v>
      </c>
      <c r="J17" s="89">
        <v>1242229</v>
      </c>
      <c r="K17" s="83">
        <v>1233261</v>
      </c>
      <c r="L17" s="83">
        <f t="shared" si="1"/>
        <v>8968</v>
      </c>
    </row>
    <row r="18" spans="1:12" x14ac:dyDescent="0.25">
      <c r="A18" s="82">
        <v>232896341</v>
      </c>
      <c r="B18" s="64">
        <v>4153967339</v>
      </c>
      <c r="C18" s="52">
        <v>32644</v>
      </c>
      <c r="D18" s="53">
        <f t="shared" ca="1" si="0"/>
        <v>24</v>
      </c>
      <c r="E18" s="84">
        <v>30445</v>
      </c>
      <c r="F18" s="85">
        <v>31575</v>
      </c>
      <c r="H18" s="42"/>
      <c r="I18" s="49" t="s">
        <v>257</v>
      </c>
      <c r="J18" s="89">
        <v>653902</v>
      </c>
      <c r="K18" s="83">
        <v>673003</v>
      </c>
      <c r="L18" s="83">
        <f t="shared" si="1"/>
        <v>-19101</v>
      </c>
    </row>
    <row r="19" spans="1:12" x14ac:dyDescent="0.25">
      <c r="A19" s="82">
        <v>332289257</v>
      </c>
      <c r="B19" s="64">
        <v>5038159919</v>
      </c>
      <c r="C19" s="52">
        <v>37666</v>
      </c>
      <c r="D19" s="53">
        <f t="shared" ca="1" si="0"/>
        <v>10</v>
      </c>
      <c r="E19" s="84">
        <v>57520</v>
      </c>
      <c r="F19" s="85">
        <v>59654</v>
      </c>
      <c r="H19" s="42"/>
      <c r="I19" s="49" t="s">
        <v>258</v>
      </c>
      <c r="J19" s="89">
        <v>943001</v>
      </c>
      <c r="K19" s="83">
        <v>919377</v>
      </c>
      <c r="L19" s="83">
        <f t="shared" si="1"/>
        <v>23624</v>
      </c>
    </row>
    <row r="20" spans="1:12" x14ac:dyDescent="0.25">
      <c r="A20" s="82">
        <v>749768847</v>
      </c>
      <c r="B20" s="64">
        <v>5131549933</v>
      </c>
      <c r="C20" s="52">
        <v>36804</v>
      </c>
      <c r="D20" s="53">
        <f t="shared" ca="1" si="0"/>
        <v>13</v>
      </c>
      <c r="E20" s="84">
        <v>61370</v>
      </c>
      <c r="F20" s="85">
        <v>63647</v>
      </c>
      <c r="H20" s="42"/>
      <c r="I20" s="49" t="s">
        <v>259</v>
      </c>
      <c r="J20" s="89">
        <v>605411</v>
      </c>
      <c r="K20" s="83">
        <v>610378</v>
      </c>
      <c r="L20" s="83">
        <f t="shared" si="1"/>
        <v>-4967</v>
      </c>
    </row>
    <row r="21" spans="1:12" x14ac:dyDescent="0.25">
      <c r="A21" s="82">
        <v>920265140</v>
      </c>
      <c r="B21" s="64">
        <v>2131544288</v>
      </c>
      <c r="C21" s="52">
        <v>39744</v>
      </c>
      <c r="D21" s="53">
        <f t="shared" ca="1" si="0"/>
        <v>5</v>
      </c>
      <c r="E21" s="84">
        <v>28424</v>
      </c>
      <c r="F21" s="85">
        <v>29479</v>
      </c>
      <c r="H21" s="42"/>
      <c r="I21" s="49" t="s">
        <v>260</v>
      </c>
      <c r="J21" s="89">
        <v>1149443</v>
      </c>
      <c r="K21" s="83">
        <v>1056058</v>
      </c>
      <c r="L21" s="83">
        <f t="shared" si="1"/>
        <v>93385</v>
      </c>
    </row>
    <row r="22" spans="1:12" x14ac:dyDescent="0.25">
      <c r="A22" s="82">
        <v>476243591</v>
      </c>
      <c r="B22" s="64">
        <v>3037312659</v>
      </c>
      <c r="C22" s="52">
        <v>33319</v>
      </c>
      <c r="D22" s="53">
        <f t="shared" ca="1" si="0"/>
        <v>22</v>
      </c>
      <c r="E22" s="84">
        <v>45770</v>
      </c>
      <c r="F22" s="85">
        <v>47468</v>
      </c>
      <c r="H22" s="42"/>
      <c r="I22" s="49" t="s">
        <v>261</v>
      </c>
      <c r="J22" s="89">
        <v>789551</v>
      </c>
      <c r="K22" s="83">
        <v>799867</v>
      </c>
      <c r="L22" s="83">
        <f t="shared" si="1"/>
        <v>-10316</v>
      </c>
    </row>
    <row r="23" spans="1:12" x14ac:dyDescent="0.25">
      <c r="A23" s="82">
        <v>106966222</v>
      </c>
      <c r="B23" s="64">
        <v>5133262077</v>
      </c>
      <c r="C23" s="52">
        <v>33051</v>
      </c>
      <c r="D23" s="53">
        <f t="shared" ca="1" si="0"/>
        <v>23</v>
      </c>
      <c r="E23" s="84">
        <v>46910</v>
      </c>
      <c r="F23" s="85">
        <v>48650</v>
      </c>
      <c r="H23" s="42"/>
      <c r="I23" s="49" t="s">
        <v>262</v>
      </c>
      <c r="J23" s="89">
        <v>986479</v>
      </c>
      <c r="K23" s="83">
        <v>970911</v>
      </c>
      <c r="L23" s="83">
        <f t="shared" si="1"/>
        <v>15568</v>
      </c>
    </row>
    <row r="24" spans="1:12" x14ac:dyDescent="0.25">
      <c r="A24" s="82">
        <v>352371400</v>
      </c>
      <c r="B24" s="64">
        <v>3038294156</v>
      </c>
      <c r="C24" s="52">
        <v>35772</v>
      </c>
      <c r="D24" s="53">
        <f t="shared" ca="1" si="0"/>
        <v>15</v>
      </c>
      <c r="E24" s="84">
        <v>30080</v>
      </c>
      <c r="F24" s="85">
        <v>31196</v>
      </c>
      <c r="H24" s="42"/>
      <c r="I24" s="49" t="s">
        <v>263</v>
      </c>
      <c r="J24" s="89">
        <v>958551</v>
      </c>
      <c r="K24" s="83">
        <v>961649</v>
      </c>
      <c r="L24" s="83">
        <f t="shared" si="1"/>
        <v>-3098</v>
      </c>
    </row>
    <row r="25" spans="1:12" x14ac:dyDescent="0.25">
      <c r="A25" s="82">
        <v>698869555</v>
      </c>
      <c r="B25" s="64">
        <v>3032453666</v>
      </c>
      <c r="C25" s="52">
        <v>34264</v>
      </c>
      <c r="D25" s="53">
        <f t="shared" ca="1" si="0"/>
        <v>20</v>
      </c>
      <c r="E25" s="84">
        <v>61148</v>
      </c>
      <c r="F25" s="85">
        <v>63417</v>
      </c>
      <c r="H25" s="42"/>
      <c r="I25" s="49" t="s">
        <v>264</v>
      </c>
      <c r="J25" s="89">
        <v>759271</v>
      </c>
      <c r="K25" s="83">
        <v>715001</v>
      </c>
      <c r="L25" s="83">
        <f t="shared" si="1"/>
        <v>44270</v>
      </c>
    </row>
    <row r="26" spans="1:12" x14ac:dyDescent="0.25">
      <c r="A26" s="82">
        <v>618535019</v>
      </c>
      <c r="B26" s="64">
        <v>5032375580</v>
      </c>
      <c r="C26" s="52">
        <v>34481</v>
      </c>
      <c r="D26" s="53">
        <f t="shared" ca="1" si="0"/>
        <v>19</v>
      </c>
      <c r="E26" s="84">
        <v>39520</v>
      </c>
      <c r="F26" s="85">
        <v>40986</v>
      </c>
      <c r="H26" s="42"/>
      <c r="I26" s="49" t="s">
        <v>265</v>
      </c>
      <c r="J26" s="89">
        <v>546589</v>
      </c>
      <c r="K26" s="83">
        <v>520248</v>
      </c>
      <c r="L26" s="83">
        <f t="shared" si="1"/>
        <v>26341</v>
      </c>
    </row>
    <row r="27" spans="1:12" x14ac:dyDescent="0.25">
      <c r="A27" s="82">
        <v>768215237</v>
      </c>
      <c r="B27" s="64">
        <v>4158097539</v>
      </c>
      <c r="C27" s="52">
        <v>34582</v>
      </c>
      <c r="D27" s="53">
        <f t="shared" ca="1" si="0"/>
        <v>19</v>
      </c>
      <c r="E27" s="84">
        <v>77950</v>
      </c>
      <c r="F27" s="85">
        <v>80842</v>
      </c>
      <c r="H27" s="42"/>
      <c r="I27" s="49" t="s">
        <v>266</v>
      </c>
      <c r="J27" s="89">
        <v>659630</v>
      </c>
      <c r="K27" s="83">
        <v>726607</v>
      </c>
      <c r="L27" s="83">
        <f t="shared" si="1"/>
        <v>-66977</v>
      </c>
    </row>
    <row r="28" spans="1:12" x14ac:dyDescent="0.25">
      <c r="A28" s="82">
        <v>134557291</v>
      </c>
      <c r="B28" s="64">
        <v>3034630903</v>
      </c>
      <c r="C28" s="52">
        <v>34424</v>
      </c>
      <c r="D28" s="53">
        <f t="shared" ca="1" si="0"/>
        <v>19</v>
      </c>
      <c r="E28" s="84">
        <v>48800</v>
      </c>
      <c r="F28" s="85">
        <v>50610</v>
      </c>
      <c r="H28" s="42"/>
      <c r="I28" s="49" t="s">
        <v>267</v>
      </c>
      <c r="J28" s="89">
        <v>606332</v>
      </c>
      <c r="K28" s="83">
        <v>524273</v>
      </c>
      <c r="L28" s="83">
        <f t="shared" si="1"/>
        <v>82059</v>
      </c>
    </row>
    <row r="29" spans="1:12" x14ac:dyDescent="0.25">
      <c r="A29" s="82">
        <v>254201611</v>
      </c>
      <c r="B29" s="64">
        <v>4157288082</v>
      </c>
      <c r="C29" s="52">
        <v>32630</v>
      </c>
      <c r="D29" s="53">
        <f t="shared" ca="1" si="0"/>
        <v>24</v>
      </c>
      <c r="E29" s="84">
        <v>77720</v>
      </c>
      <c r="F29" s="85">
        <v>80603</v>
      </c>
      <c r="H29" s="42"/>
      <c r="I29" s="49" t="s">
        <v>268</v>
      </c>
      <c r="J29" s="89">
        <v>755588</v>
      </c>
      <c r="K29" s="83">
        <v>690093</v>
      </c>
      <c r="L29" s="83">
        <f t="shared" si="1"/>
        <v>65495</v>
      </c>
    </row>
    <row r="30" spans="1:12" x14ac:dyDescent="0.25">
      <c r="A30" s="82">
        <v>594680949</v>
      </c>
      <c r="B30" s="64">
        <v>2122924678</v>
      </c>
      <c r="C30" s="52">
        <v>39322</v>
      </c>
      <c r="D30" s="53">
        <f t="shared" ca="1" si="0"/>
        <v>6</v>
      </c>
      <c r="E30" s="84">
        <v>28680</v>
      </c>
      <c r="F30" s="85">
        <v>29744</v>
      </c>
      <c r="H30" s="42"/>
      <c r="I30" s="49" t="s">
        <v>269</v>
      </c>
      <c r="J30" s="89">
        <v>587100</v>
      </c>
      <c r="K30" s="83">
        <v>567761</v>
      </c>
      <c r="L30" s="83">
        <f t="shared" si="1"/>
        <v>19339</v>
      </c>
    </row>
    <row r="31" spans="1:12" x14ac:dyDescent="0.25">
      <c r="A31" s="82">
        <v>344090854</v>
      </c>
      <c r="B31" s="64">
        <v>2027803578</v>
      </c>
      <c r="C31" s="52">
        <v>35520</v>
      </c>
      <c r="D31" s="53">
        <f t="shared" ca="1" si="0"/>
        <v>16</v>
      </c>
      <c r="E31" s="84">
        <v>27380</v>
      </c>
      <c r="F31" s="85">
        <v>28396</v>
      </c>
      <c r="H31" s="42"/>
      <c r="I31" s="49" t="s">
        <v>270</v>
      </c>
      <c r="J31" s="89">
        <v>434570</v>
      </c>
      <c r="K31" s="83">
        <v>447010</v>
      </c>
      <c r="L31" s="83">
        <f t="shared" si="1"/>
        <v>-12440</v>
      </c>
    </row>
    <row r="32" spans="1:12" x14ac:dyDescent="0.25">
      <c r="A32" s="82">
        <v>788832967</v>
      </c>
      <c r="B32" s="64">
        <v>2123825834</v>
      </c>
      <c r="C32" s="52">
        <v>37106</v>
      </c>
      <c r="D32" s="53">
        <f t="shared" ca="1" si="0"/>
        <v>12</v>
      </c>
      <c r="E32" s="84">
        <v>30920</v>
      </c>
      <c r="F32" s="85">
        <v>32067</v>
      </c>
      <c r="H32" s="42"/>
      <c r="I32" s="49" t="s">
        <v>271</v>
      </c>
      <c r="J32" s="89">
        <v>541781</v>
      </c>
      <c r="K32" s="83">
        <v>488495</v>
      </c>
      <c r="L32" s="83">
        <f t="shared" si="1"/>
        <v>53286</v>
      </c>
    </row>
    <row r="33" spans="1:12" x14ac:dyDescent="0.25">
      <c r="A33" s="82">
        <v>750581894</v>
      </c>
      <c r="B33" s="64">
        <v>4152338778</v>
      </c>
      <c r="C33" s="52">
        <v>38827</v>
      </c>
      <c r="D33" s="53">
        <f t="shared" ca="1" si="0"/>
        <v>7</v>
      </c>
      <c r="E33" s="84">
        <v>80880</v>
      </c>
      <c r="F33" s="85">
        <v>83881</v>
      </c>
      <c r="H33" s="42"/>
      <c r="I33" s="49" t="s">
        <v>272</v>
      </c>
      <c r="J33" s="89">
        <v>358459</v>
      </c>
      <c r="K33" s="83">
        <v>260563</v>
      </c>
      <c r="L33" s="83">
        <f t="shared" si="1"/>
        <v>97896</v>
      </c>
    </row>
    <row r="34" spans="1:12" x14ac:dyDescent="0.25">
      <c r="A34" s="82">
        <v>975603308</v>
      </c>
      <c r="B34" s="64">
        <v>5415804771</v>
      </c>
      <c r="C34" s="52">
        <v>38086</v>
      </c>
      <c r="D34" s="53">
        <f t="shared" ref="D34:D65" ca="1" si="2">DATEDIF(C34,TODAY(),"Y")</f>
        <v>9</v>
      </c>
      <c r="E34" s="84">
        <v>27560</v>
      </c>
      <c r="F34" s="85">
        <v>28582</v>
      </c>
      <c r="H34" s="42"/>
      <c r="I34" s="49" t="s">
        <v>273</v>
      </c>
      <c r="J34" s="89">
        <v>479276</v>
      </c>
      <c r="K34" s="83">
        <v>552255</v>
      </c>
      <c r="L34" s="83">
        <f t="shared" ref="L34:L52" si="3">J34-K34</f>
        <v>-72979</v>
      </c>
    </row>
    <row r="35" spans="1:12" x14ac:dyDescent="0.25">
      <c r="A35" s="82">
        <v>623823805</v>
      </c>
      <c r="B35" s="64">
        <v>5412433774</v>
      </c>
      <c r="C35" s="52">
        <v>35129</v>
      </c>
      <c r="D35" s="53">
        <f t="shared" ca="1" si="2"/>
        <v>17</v>
      </c>
      <c r="E35" s="84">
        <v>64470</v>
      </c>
      <c r="F35" s="85">
        <v>66862</v>
      </c>
      <c r="H35" s="42"/>
      <c r="I35" s="49" t="s">
        <v>274</v>
      </c>
      <c r="J35" s="89">
        <v>555898</v>
      </c>
      <c r="K35" s="83">
        <v>522682</v>
      </c>
      <c r="L35" s="83">
        <f t="shared" si="3"/>
        <v>33216</v>
      </c>
    </row>
    <row r="36" spans="1:12" x14ac:dyDescent="0.25">
      <c r="A36" s="82">
        <v>393973492</v>
      </c>
      <c r="B36" s="64">
        <v>2025085320</v>
      </c>
      <c r="C36" s="52">
        <v>32353</v>
      </c>
      <c r="D36" s="53">
        <f t="shared" ca="1" si="2"/>
        <v>25</v>
      </c>
      <c r="E36" s="84">
        <v>24712</v>
      </c>
      <c r="F36" s="85">
        <v>25258</v>
      </c>
      <c r="H36" s="42"/>
      <c r="I36" s="49" t="s">
        <v>275</v>
      </c>
      <c r="J36" s="89">
        <v>441834</v>
      </c>
      <c r="K36" s="83">
        <v>450705</v>
      </c>
      <c r="L36" s="83">
        <f t="shared" si="3"/>
        <v>-8871</v>
      </c>
    </row>
    <row r="37" spans="1:12" x14ac:dyDescent="0.25">
      <c r="A37" s="82">
        <v>589649495</v>
      </c>
      <c r="B37" s="64">
        <v>2126503334</v>
      </c>
      <c r="C37" s="52">
        <v>34425</v>
      </c>
      <c r="D37" s="53">
        <f t="shared" ca="1" si="2"/>
        <v>19</v>
      </c>
      <c r="E37" s="84">
        <v>89310</v>
      </c>
      <c r="F37" s="85">
        <v>92623</v>
      </c>
      <c r="H37" s="42"/>
      <c r="I37" s="49" t="s">
        <v>276</v>
      </c>
      <c r="J37" s="89">
        <v>341989</v>
      </c>
      <c r="K37" s="83">
        <v>420245</v>
      </c>
      <c r="L37" s="83">
        <f t="shared" si="3"/>
        <v>-78256</v>
      </c>
    </row>
    <row r="38" spans="1:12" x14ac:dyDescent="0.25">
      <c r="A38" s="82">
        <v>160662505</v>
      </c>
      <c r="B38" s="64">
        <v>2027764351</v>
      </c>
      <c r="C38" s="52">
        <v>34254</v>
      </c>
      <c r="D38" s="53">
        <f t="shared" ca="1" si="2"/>
        <v>20</v>
      </c>
      <c r="E38" s="84">
        <v>49260</v>
      </c>
      <c r="F38" s="85">
        <v>51088</v>
      </c>
      <c r="H38" s="42"/>
      <c r="I38" s="49" t="s">
        <v>277</v>
      </c>
      <c r="J38" s="89">
        <v>210636</v>
      </c>
      <c r="K38" s="83">
        <v>280074</v>
      </c>
      <c r="L38" s="83">
        <f t="shared" si="3"/>
        <v>-69438</v>
      </c>
    </row>
    <row r="39" spans="1:12" x14ac:dyDescent="0.25">
      <c r="A39" s="82">
        <v>308317457</v>
      </c>
      <c r="B39" s="64">
        <v>2136999991</v>
      </c>
      <c r="C39" s="52">
        <v>33164</v>
      </c>
      <c r="D39" s="53">
        <f t="shared" ca="1" si="2"/>
        <v>23</v>
      </c>
      <c r="E39" s="84">
        <v>28655</v>
      </c>
      <c r="F39" s="85">
        <v>29347</v>
      </c>
      <c r="H39" s="42"/>
      <c r="I39" s="49" t="s">
        <v>278</v>
      </c>
      <c r="J39" s="89">
        <v>275596</v>
      </c>
      <c r="K39" s="83">
        <v>197958</v>
      </c>
      <c r="L39" s="83">
        <f t="shared" si="3"/>
        <v>77638</v>
      </c>
    </row>
    <row r="40" spans="1:12" x14ac:dyDescent="0.25">
      <c r="A40" s="82">
        <v>717503282</v>
      </c>
      <c r="B40" s="64">
        <v>2126052545</v>
      </c>
      <c r="C40" s="52">
        <v>32450</v>
      </c>
      <c r="D40" s="53">
        <f t="shared" ca="1" si="2"/>
        <v>24</v>
      </c>
      <c r="E40" s="84">
        <v>87950</v>
      </c>
      <c r="F40" s="85">
        <v>91213</v>
      </c>
      <c r="H40" s="42"/>
      <c r="I40" s="49" t="s">
        <v>279</v>
      </c>
      <c r="J40" s="89">
        <v>191403</v>
      </c>
      <c r="K40" s="83">
        <v>256271</v>
      </c>
      <c r="L40" s="83">
        <f t="shared" si="3"/>
        <v>-64868</v>
      </c>
    </row>
    <row r="41" spans="1:12" x14ac:dyDescent="0.25">
      <c r="A41" s="82">
        <v>120361975</v>
      </c>
      <c r="B41" s="64">
        <v>7202602559</v>
      </c>
      <c r="C41" s="52">
        <v>35530</v>
      </c>
      <c r="D41" s="53">
        <f t="shared" ca="1" si="2"/>
        <v>16</v>
      </c>
      <c r="E41" s="84">
        <v>21065</v>
      </c>
      <c r="F41" s="85">
        <v>21476</v>
      </c>
      <c r="H41" s="42"/>
      <c r="I41" s="49" t="s">
        <v>280</v>
      </c>
      <c r="J41" s="89">
        <v>263627</v>
      </c>
      <c r="K41" s="83">
        <v>319569</v>
      </c>
      <c r="L41" s="83">
        <f t="shared" si="3"/>
        <v>-55942</v>
      </c>
    </row>
    <row r="42" spans="1:12" x14ac:dyDescent="0.25">
      <c r="A42" s="82">
        <v>290385638</v>
      </c>
      <c r="B42" s="64">
        <v>2138367725</v>
      </c>
      <c r="C42" s="52">
        <v>39296</v>
      </c>
      <c r="D42" s="53">
        <f t="shared" ca="1" si="2"/>
        <v>6</v>
      </c>
      <c r="E42" s="84">
        <v>30636</v>
      </c>
      <c r="F42" s="85">
        <v>31031</v>
      </c>
      <c r="H42" s="42"/>
      <c r="I42" s="49" t="s">
        <v>281</v>
      </c>
      <c r="J42" s="89">
        <v>225981</v>
      </c>
      <c r="K42" s="83">
        <v>257127</v>
      </c>
      <c r="L42" s="83">
        <f t="shared" si="3"/>
        <v>-31146</v>
      </c>
    </row>
    <row r="43" spans="1:12" x14ac:dyDescent="0.25">
      <c r="A43" s="82">
        <v>751878224</v>
      </c>
      <c r="B43" s="64">
        <v>5037553017</v>
      </c>
      <c r="C43" s="52">
        <v>36640</v>
      </c>
      <c r="D43" s="53">
        <f t="shared" ca="1" si="2"/>
        <v>13</v>
      </c>
      <c r="E43" s="84">
        <v>33810</v>
      </c>
      <c r="F43" s="85">
        <v>35064</v>
      </c>
      <c r="H43" s="42"/>
      <c r="I43" s="49" t="s">
        <v>282</v>
      </c>
      <c r="J43" s="89">
        <v>196825</v>
      </c>
      <c r="K43" s="83">
        <v>199235</v>
      </c>
      <c r="L43" s="83">
        <f t="shared" si="3"/>
        <v>-2410</v>
      </c>
    </row>
    <row r="44" spans="1:12" x14ac:dyDescent="0.25">
      <c r="A44" s="82">
        <v>285295419</v>
      </c>
      <c r="B44" s="64">
        <v>3122581491</v>
      </c>
      <c r="C44" s="52">
        <v>33574</v>
      </c>
      <c r="D44" s="53">
        <f t="shared" ca="1" si="2"/>
        <v>21</v>
      </c>
      <c r="E44" s="84">
        <v>24710</v>
      </c>
      <c r="F44" s="85">
        <v>25627</v>
      </c>
      <c r="H44" s="42"/>
      <c r="I44" s="49" t="s">
        <v>283</v>
      </c>
      <c r="J44" s="89">
        <v>211250</v>
      </c>
      <c r="K44" s="83">
        <v>131247</v>
      </c>
      <c r="L44" s="83">
        <f t="shared" si="3"/>
        <v>80003</v>
      </c>
    </row>
    <row r="45" spans="1:12" x14ac:dyDescent="0.25">
      <c r="A45" s="82">
        <v>892040187</v>
      </c>
      <c r="B45" s="64">
        <v>5036114005</v>
      </c>
      <c r="C45" s="52">
        <v>35012</v>
      </c>
      <c r="D45" s="53">
        <f t="shared" ca="1" si="2"/>
        <v>17</v>
      </c>
      <c r="E45" s="84">
        <v>23380</v>
      </c>
      <c r="F45" s="85">
        <v>24247</v>
      </c>
      <c r="H45" s="42"/>
      <c r="I45" s="49" t="s">
        <v>284</v>
      </c>
      <c r="J45" s="89">
        <v>143322</v>
      </c>
      <c r="K45" s="83">
        <v>125079</v>
      </c>
      <c r="L45" s="83">
        <f t="shared" si="3"/>
        <v>18243</v>
      </c>
    </row>
    <row r="46" spans="1:12" x14ac:dyDescent="0.25">
      <c r="A46" s="82">
        <v>904790184</v>
      </c>
      <c r="B46" s="64">
        <v>2123327522</v>
      </c>
      <c r="C46" s="52">
        <v>34326</v>
      </c>
      <c r="D46" s="53">
        <f t="shared" ca="1" si="2"/>
        <v>19</v>
      </c>
      <c r="E46" s="84">
        <v>86260</v>
      </c>
      <c r="F46" s="85">
        <v>89460</v>
      </c>
      <c r="H46" s="42"/>
      <c r="I46" s="49" t="s">
        <v>285</v>
      </c>
      <c r="J46" s="89">
        <v>153859</v>
      </c>
      <c r="K46" s="83">
        <v>124785</v>
      </c>
      <c r="L46" s="83">
        <f t="shared" si="3"/>
        <v>29074</v>
      </c>
    </row>
    <row r="47" spans="1:12" x14ac:dyDescent="0.25">
      <c r="A47" s="82">
        <v>132016163</v>
      </c>
      <c r="B47" s="64">
        <v>2137345539</v>
      </c>
      <c r="C47" s="52">
        <v>34071</v>
      </c>
      <c r="D47" s="53">
        <f t="shared" ca="1" si="2"/>
        <v>20</v>
      </c>
      <c r="E47" s="84">
        <v>25830</v>
      </c>
      <c r="F47" s="85">
        <v>26788</v>
      </c>
      <c r="H47" s="42"/>
      <c r="I47" s="49" t="s">
        <v>286</v>
      </c>
      <c r="J47" s="89">
        <v>145675</v>
      </c>
      <c r="K47" s="83">
        <v>116597</v>
      </c>
      <c r="L47" s="83">
        <f t="shared" si="3"/>
        <v>29078</v>
      </c>
    </row>
    <row r="48" spans="1:12" x14ac:dyDescent="0.25">
      <c r="A48" s="82">
        <v>425598783</v>
      </c>
      <c r="B48" s="64">
        <v>4152339143</v>
      </c>
      <c r="C48" s="52">
        <v>34698</v>
      </c>
      <c r="D48" s="53">
        <f t="shared" ca="1" si="2"/>
        <v>18</v>
      </c>
      <c r="E48" s="84">
        <v>63270</v>
      </c>
      <c r="F48" s="85">
        <v>65617</v>
      </c>
      <c r="H48" s="42"/>
      <c r="I48" s="49" t="s">
        <v>287</v>
      </c>
      <c r="J48" s="89">
        <v>78771</v>
      </c>
      <c r="K48" s="83">
        <v>10676</v>
      </c>
      <c r="L48" s="83">
        <f t="shared" si="3"/>
        <v>68095</v>
      </c>
    </row>
    <row r="49" spans="1:12" x14ac:dyDescent="0.25">
      <c r="A49" s="82">
        <v>917714039</v>
      </c>
      <c r="B49" s="64">
        <v>2138561612</v>
      </c>
      <c r="C49" s="52">
        <v>35673</v>
      </c>
      <c r="D49" s="53">
        <f t="shared" ca="1" si="2"/>
        <v>16</v>
      </c>
      <c r="E49" s="84">
        <v>41615</v>
      </c>
      <c r="F49" s="85">
        <v>43159</v>
      </c>
      <c r="H49" s="42"/>
      <c r="I49" s="49" t="s">
        <v>288</v>
      </c>
      <c r="J49" s="89">
        <v>107210</v>
      </c>
      <c r="K49" s="83">
        <v>36017</v>
      </c>
      <c r="L49" s="83">
        <f t="shared" si="3"/>
        <v>71193</v>
      </c>
    </row>
    <row r="50" spans="1:12" x14ac:dyDescent="0.25">
      <c r="A50" s="82">
        <v>212558012</v>
      </c>
      <c r="B50" s="64">
        <v>3038356334</v>
      </c>
      <c r="C50" s="52">
        <v>35254</v>
      </c>
      <c r="D50" s="53">
        <f t="shared" ca="1" si="2"/>
        <v>17</v>
      </c>
      <c r="E50" s="84">
        <v>33210</v>
      </c>
      <c r="F50" s="85">
        <v>34442</v>
      </c>
      <c r="H50" s="42"/>
      <c r="I50" s="49" t="s">
        <v>289</v>
      </c>
      <c r="J50" s="89">
        <v>100152</v>
      </c>
      <c r="K50" s="83">
        <v>165403</v>
      </c>
      <c r="L50" s="83">
        <f t="shared" si="3"/>
        <v>-65251</v>
      </c>
    </row>
    <row r="51" spans="1:12" x14ac:dyDescent="0.25">
      <c r="A51" s="82">
        <v>102159909</v>
      </c>
      <c r="B51" s="64">
        <v>5135261239</v>
      </c>
      <c r="C51" s="52">
        <v>38715</v>
      </c>
      <c r="D51" s="53">
        <f t="shared" ca="1" si="2"/>
        <v>7</v>
      </c>
      <c r="E51" s="84">
        <v>84170</v>
      </c>
      <c r="F51" s="85">
        <v>87293</v>
      </c>
      <c r="H51" s="42"/>
      <c r="I51" s="49" t="s">
        <v>290</v>
      </c>
      <c r="J51" s="89">
        <v>98515</v>
      </c>
      <c r="K51" s="83">
        <v>4441</v>
      </c>
      <c r="L51" s="83">
        <f t="shared" si="3"/>
        <v>94074</v>
      </c>
    </row>
    <row r="52" spans="1:12" x14ac:dyDescent="0.25">
      <c r="A52" s="82">
        <v>687623890</v>
      </c>
      <c r="B52" s="64">
        <v>7202636321</v>
      </c>
      <c r="C52" s="52">
        <v>37491</v>
      </c>
      <c r="D52" s="53">
        <f t="shared" ca="1" si="2"/>
        <v>11</v>
      </c>
      <c r="E52" s="84">
        <v>70760</v>
      </c>
      <c r="F52" s="85">
        <v>73385</v>
      </c>
      <c r="H52" s="42"/>
      <c r="I52" s="49" t="s">
        <v>291</v>
      </c>
      <c r="J52" s="89">
        <v>94423</v>
      </c>
      <c r="K52" s="83">
        <v>4510</v>
      </c>
      <c r="L52" s="83">
        <f t="shared" si="3"/>
        <v>89913</v>
      </c>
    </row>
    <row r="53" spans="1:12" x14ac:dyDescent="0.25">
      <c r="A53" s="82">
        <v>207506781</v>
      </c>
      <c r="B53" s="64">
        <v>2025478716</v>
      </c>
      <c r="C53" s="52">
        <v>32848</v>
      </c>
      <c r="D53" s="53">
        <f t="shared" ca="1" si="2"/>
        <v>23</v>
      </c>
      <c r="E53" s="84">
        <v>64460</v>
      </c>
      <c r="F53" s="85">
        <v>66851</v>
      </c>
      <c r="H53" s="42"/>
    </row>
    <row r="54" spans="1:12" x14ac:dyDescent="0.25">
      <c r="A54" s="82">
        <v>923665952</v>
      </c>
      <c r="B54" s="64">
        <v>5413575849</v>
      </c>
      <c r="C54" s="52">
        <v>39433</v>
      </c>
      <c r="D54" s="53">
        <f t="shared" ca="1" si="2"/>
        <v>5</v>
      </c>
      <c r="E54" s="84">
        <v>71190</v>
      </c>
      <c r="F54" s="85">
        <v>73831</v>
      </c>
      <c r="H54" s="42"/>
    </row>
    <row r="55" spans="1:12" x14ac:dyDescent="0.25">
      <c r="A55" s="82">
        <v>761337848</v>
      </c>
      <c r="B55" s="64">
        <v>5036742736</v>
      </c>
      <c r="C55" s="52">
        <v>33787</v>
      </c>
      <c r="D55" s="53">
        <f t="shared" ca="1" si="2"/>
        <v>21</v>
      </c>
      <c r="E55" s="84">
        <v>23435</v>
      </c>
      <c r="F55" s="85">
        <v>23933</v>
      </c>
      <c r="H55" s="42"/>
    </row>
    <row r="56" spans="1:12" x14ac:dyDescent="0.25">
      <c r="A56" s="82">
        <v>357081517</v>
      </c>
      <c r="B56" s="64">
        <v>2133957018</v>
      </c>
      <c r="C56" s="52">
        <v>35142</v>
      </c>
      <c r="D56" s="53">
        <f t="shared" ca="1" si="2"/>
        <v>17</v>
      </c>
      <c r="E56" s="84">
        <v>71710</v>
      </c>
      <c r="F56" s="85">
        <v>74370</v>
      </c>
      <c r="H56" s="42"/>
    </row>
    <row r="57" spans="1:12" x14ac:dyDescent="0.25">
      <c r="A57" s="82">
        <v>177324163</v>
      </c>
      <c r="B57" s="64">
        <v>5411276517</v>
      </c>
      <c r="C57" s="52">
        <v>35488</v>
      </c>
      <c r="D57" s="53">
        <f t="shared" ca="1" si="2"/>
        <v>16</v>
      </c>
      <c r="E57" s="84">
        <v>68750</v>
      </c>
      <c r="F57" s="85">
        <v>71301</v>
      </c>
      <c r="H57" s="42"/>
    </row>
    <row r="58" spans="1:12" x14ac:dyDescent="0.25">
      <c r="A58" s="82">
        <v>962553692</v>
      </c>
      <c r="B58" s="64">
        <v>5416609693</v>
      </c>
      <c r="C58" s="52">
        <v>32328</v>
      </c>
      <c r="D58" s="53">
        <f t="shared" ca="1" si="2"/>
        <v>25</v>
      </c>
      <c r="E58" s="84">
        <v>33232</v>
      </c>
      <c r="F58" s="85">
        <v>34465</v>
      </c>
      <c r="H58" s="42"/>
    </row>
    <row r="59" spans="1:12" x14ac:dyDescent="0.25">
      <c r="A59" s="82">
        <v>948480407</v>
      </c>
      <c r="B59" s="64">
        <v>2127091949</v>
      </c>
      <c r="C59" s="56">
        <v>39423</v>
      </c>
      <c r="D59" s="53">
        <f t="shared" ca="1" si="2"/>
        <v>5</v>
      </c>
      <c r="E59" s="84">
        <v>59350</v>
      </c>
      <c r="F59" s="85">
        <v>61552</v>
      </c>
      <c r="H59" s="42"/>
    </row>
    <row r="60" spans="1:12" x14ac:dyDescent="0.25">
      <c r="A60" s="82">
        <v>910964196</v>
      </c>
      <c r="B60" s="64">
        <v>5418444054</v>
      </c>
      <c r="C60" s="52">
        <v>33321</v>
      </c>
      <c r="D60" s="53">
        <f t="shared" ca="1" si="2"/>
        <v>22</v>
      </c>
      <c r="E60" s="84">
        <v>81980</v>
      </c>
      <c r="F60" s="85">
        <v>85021</v>
      </c>
      <c r="H60" s="42"/>
    </row>
    <row r="61" spans="1:12" x14ac:dyDescent="0.25">
      <c r="A61" s="82">
        <v>287476507</v>
      </c>
      <c r="B61" s="64">
        <v>7204919418</v>
      </c>
      <c r="C61" s="52">
        <v>35091</v>
      </c>
      <c r="D61" s="53">
        <f t="shared" ca="1" si="2"/>
        <v>17</v>
      </c>
      <c r="E61" s="84">
        <v>63330</v>
      </c>
      <c r="F61" s="85">
        <v>65680</v>
      </c>
      <c r="H61" s="42"/>
    </row>
    <row r="62" spans="1:12" x14ac:dyDescent="0.25">
      <c r="A62" s="82">
        <v>372693786</v>
      </c>
      <c r="B62" s="64">
        <v>3124137278</v>
      </c>
      <c r="C62" s="55">
        <v>32330</v>
      </c>
      <c r="D62" s="53">
        <f t="shared" ca="1" si="2"/>
        <v>25</v>
      </c>
      <c r="E62" s="84">
        <v>39620</v>
      </c>
      <c r="F62" s="85">
        <v>41090</v>
      </c>
      <c r="H62" s="42"/>
    </row>
    <row r="63" spans="1:12" x14ac:dyDescent="0.25">
      <c r="A63" s="82">
        <v>470935648</v>
      </c>
      <c r="B63" s="64">
        <v>4152005810</v>
      </c>
      <c r="C63" s="52">
        <v>34141</v>
      </c>
      <c r="D63" s="53">
        <f t="shared" ca="1" si="2"/>
        <v>20</v>
      </c>
      <c r="E63" s="84">
        <v>67050</v>
      </c>
      <c r="F63" s="85">
        <v>69538</v>
      </c>
      <c r="H63" s="42"/>
    </row>
    <row r="64" spans="1:12" x14ac:dyDescent="0.25">
      <c r="A64" s="82">
        <v>536516131</v>
      </c>
      <c r="B64" s="64">
        <v>3126801348</v>
      </c>
      <c r="C64" s="52">
        <v>32519</v>
      </c>
      <c r="D64" s="53">
        <f t="shared" ca="1" si="2"/>
        <v>24</v>
      </c>
      <c r="E64" s="84">
        <v>26015</v>
      </c>
      <c r="F64" s="85">
        <v>26609</v>
      </c>
      <c r="H64" s="42"/>
    </row>
    <row r="65" spans="1:8" x14ac:dyDescent="0.25">
      <c r="A65" s="82">
        <v>280304785</v>
      </c>
      <c r="B65" s="64">
        <v>2022163497</v>
      </c>
      <c r="C65" s="52">
        <v>34002</v>
      </c>
      <c r="D65" s="53">
        <f t="shared" ca="1" si="2"/>
        <v>20</v>
      </c>
      <c r="E65" s="84">
        <v>31910</v>
      </c>
      <c r="F65" s="85">
        <v>33094</v>
      </c>
      <c r="H65" s="42"/>
    </row>
    <row r="66" spans="1:8" x14ac:dyDescent="0.25">
      <c r="A66" s="82">
        <v>626767704</v>
      </c>
      <c r="B66" s="64">
        <v>5416443692</v>
      </c>
      <c r="C66" s="52">
        <v>35443</v>
      </c>
      <c r="D66" s="53">
        <f t="shared" ref="D66:D97" ca="1" si="4">DATEDIF(C66,TODAY(),"Y")</f>
        <v>16</v>
      </c>
      <c r="E66" s="84">
        <v>61330</v>
      </c>
      <c r="F66" s="85">
        <v>63605</v>
      </c>
      <c r="H66" s="42"/>
    </row>
    <row r="67" spans="1:8" x14ac:dyDescent="0.25">
      <c r="A67" s="82">
        <v>569701716</v>
      </c>
      <c r="B67" s="64">
        <v>7201376854</v>
      </c>
      <c r="C67" s="52">
        <v>34530</v>
      </c>
      <c r="D67" s="53">
        <f t="shared" ca="1" si="4"/>
        <v>19</v>
      </c>
      <c r="E67" s="84">
        <v>28260</v>
      </c>
      <c r="F67" s="85">
        <v>29308</v>
      </c>
      <c r="H67" s="42"/>
    </row>
    <row r="68" spans="1:8" x14ac:dyDescent="0.25">
      <c r="A68" s="82">
        <v>475671127</v>
      </c>
      <c r="B68" s="64">
        <v>2121999230</v>
      </c>
      <c r="C68" s="52">
        <v>36973</v>
      </c>
      <c r="D68" s="53">
        <f t="shared" ca="1" si="4"/>
        <v>12</v>
      </c>
      <c r="E68" s="84">
        <v>78100</v>
      </c>
      <c r="F68" s="85">
        <v>80998</v>
      </c>
      <c r="H68" s="42"/>
    </row>
    <row r="69" spans="1:8" x14ac:dyDescent="0.25">
      <c r="A69" s="82">
        <v>868128171</v>
      </c>
      <c r="B69" s="64">
        <v>3123909820</v>
      </c>
      <c r="C69" s="52">
        <v>34873</v>
      </c>
      <c r="D69" s="53">
        <f t="shared" ca="1" si="4"/>
        <v>18</v>
      </c>
      <c r="E69" s="84">
        <v>66430</v>
      </c>
      <c r="F69" s="85">
        <v>68895</v>
      </c>
      <c r="H69" s="42"/>
    </row>
    <row r="70" spans="1:8" x14ac:dyDescent="0.25">
      <c r="A70" s="82">
        <v>165917010</v>
      </c>
      <c r="B70" s="64">
        <v>2128304204</v>
      </c>
      <c r="C70" s="52">
        <v>35689</v>
      </c>
      <c r="D70" s="53">
        <f t="shared" ca="1" si="4"/>
        <v>16</v>
      </c>
      <c r="E70" s="84">
        <v>61860</v>
      </c>
      <c r="F70" s="85">
        <v>64155</v>
      </c>
      <c r="H70" s="42"/>
    </row>
    <row r="71" spans="1:8" x14ac:dyDescent="0.25">
      <c r="A71" s="82">
        <v>470719383</v>
      </c>
      <c r="B71" s="64">
        <v>2024618773</v>
      </c>
      <c r="C71" s="52">
        <v>34256</v>
      </c>
      <c r="D71" s="53">
        <f t="shared" ca="1" si="4"/>
        <v>20</v>
      </c>
      <c r="E71" s="84">
        <v>77350</v>
      </c>
      <c r="F71" s="85">
        <v>80220</v>
      </c>
      <c r="H71" s="42"/>
    </row>
    <row r="72" spans="1:8" x14ac:dyDescent="0.25">
      <c r="A72" s="82">
        <v>683222853</v>
      </c>
      <c r="B72" s="64">
        <v>2121593705</v>
      </c>
      <c r="C72" s="52">
        <v>32745</v>
      </c>
      <c r="D72" s="53">
        <f t="shared" ca="1" si="4"/>
        <v>24</v>
      </c>
      <c r="E72" s="84">
        <v>61400</v>
      </c>
      <c r="F72" s="85">
        <v>63678</v>
      </c>
      <c r="H72" s="42"/>
    </row>
    <row r="73" spans="1:8" x14ac:dyDescent="0.25">
      <c r="A73" s="82">
        <v>443926890</v>
      </c>
      <c r="B73" s="64">
        <v>5034252315</v>
      </c>
      <c r="C73" s="52">
        <v>33256</v>
      </c>
      <c r="D73" s="53">
        <f t="shared" ca="1" si="4"/>
        <v>22</v>
      </c>
      <c r="E73" s="84">
        <v>31840</v>
      </c>
      <c r="F73" s="85">
        <v>33021</v>
      </c>
      <c r="H73" s="42"/>
    </row>
    <row r="74" spans="1:8" x14ac:dyDescent="0.25">
      <c r="A74" s="82">
        <v>496260023</v>
      </c>
      <c r="B74" s="64">
        <v>7206555049</v>
      </c>
      <c r="C74" s="52">
        <v>32956</v>
      </c>
      <c r="D74" s="53">
        <f t="shared" ca="1" si="4"/>
        <v>23</v>
      </c>
      <c r="E74" s="84">
        <v>71150</v>
      </c>
      <c r="F74" s="85">
        <v>73790</v>
      </c>
      <c r="H74" s="42"/>
    </row>
    <row r="75" spans="1:8" x14ac:dyDescent="0.25">
      <c r="A75" s="82">
        <v>592519945</v>
      </c>
      <c r="B75" s="64">
        <v>3033386758</v>
      </c>
      <c r="C75" s="52">
        <v>36188</v>
      </c>
      <c r="D75" s="53">
        <f t="shared" ca="1" si="4"/>
        <v>14</v>
      </c>
      <c r="E75" s="84">
        <v>28650</v>
      </c>
      <c r="F75" s="85">
        <v>29713</v>
      </c>
      <c r="H75" s="42"/>
    </row>
    <row r="76" spans="1:8" x14ac:dyDescent="0.25">
      <c r="A76" s="82">
        <v>960967007</v>
      </c>
      <c r="B76" s="64">
        <v>5134605984</v>
      </c>
      <c r="C76" s="52">
        <v>36952</v>
      </c>
      <c r="D76" s="53">
        <f t="shared" ca="1" si="4"/>
        <v>12</v>
      </c>
      <c r="E76" s="84">
        <v>27735</v>
      </c>
      <c r="F76" s="85">
        <v>28393</v>
      </c>
      <c r="H76" s="42"/>
    </row>
    <row r="77" spans="1:8" x14ac:dyDescent="0.25">
      <c r="A77" s="82">
        <v>380343690</v>
      </c>
      <c r="B77" s="64">
        <v>7206088101</v>
      </c>
      <c r="C77" s="52">
        <v>36900</v>
      </c>
      <c r="D77" s="53">
        <f t="shared" ca="1" si="4"/>
        <v>12</v>
      </c>
      <c r="E77" s="84">
        <v>28892</v>
      </c>
      <c r="F77" s="85">
        <v>29222</v>
      </c>
      <c r="H77" s="42"/>
    </row>
    <row r="78" spans="1:8" x14ac:dyDescent="0.25">
      <c r="A78" s="82">
        <v>765512793</v>
      </c>
      <c r="B78" s="64">
        <v>5031240785</v>
      </c>
      <c r="C78" s="52">
        <v>34844</v>
      </c>
      <c r="D78" s="53">
        <f t="shared" ca="1" si="4"/>
        <v>18</v>
      </c>
      <c r="E78" s="84">
        <v>20028</v>
      </c>
      <c r="F78" s="85">
        <v>20771</v>
      </c>
      <c r="H78" s="42"/>
    </row>
    <row r="79" spans="1:8" x14ac:dyDescent="0.25">
      <c r="A79" s="82">
        <v>557568959</v>
      </c>
      <c r="B79" s="64">
        <v>7203014821</v>
      </c>
      <c r="C79" s="52">
        <v>35439</v>
      </c>
      <c r="D79" s="53">
        <f t="shared" ca="1" si="4"/>
        <v>16</v>
      </c>
      <c r="E79" s="84">
        <v>48190</v>
      </c>
      <c r="F79" s="85">
        <v>49978</v>
      </c>
      <c r="H79" s="42"/>
    </row>
    <row r="80" spans="1:8" x14ac:dyDescent="0.25">
      <c r="A80" s="82">
        <v>466947318</v>
      </c>
      <c r="B80" s="64">
        <v>7201408985</v>
      </c>
      <c r="C80" s="52">
        <v>36238</v>
      </c>
      <c r="D80" s="53">
        <f t="shared" ca="1" si="4"/>
        <v>14</v>
      </c>
      <c r="E80" s="84">
        <v>66010</v>
      </c>
      <c r="F80" s="85">
        <v>68459</v>
      </c>
      <c r="H80" s="42"/>
    </row>
    <row r="81" spans="1:8" x14ac:dyDescent="0.25">
      <c r="A81" s="82">
        <v>136620388</v>
      </c>
      <c r="B81" s="64">
        <v>3122263363</v>
      </c>
      <c r="C81" s="52">
        <v>33336</v>
      </c>
      <c r="D81" s="53">
        <f t="shared" ca="1" si="4"/>
        <v>22</v>
      </c>
      <c r="E81" s="84">
        <v>26890</v>
      </c>
      <c r="F81" s="85">
        <v>27888</v>
      </c>
      <c r="H81" s="42"/>
    </row>
    <row r="82" spans="1:8" x14ac:dyDescent="0.25">
      <c r="A82" s="82">
        <v>564908088</v>
      </c>
      <c r="B82" s="64">
        <v>5032683895</v>
      </c>
      <c r="C82" s="55">
        <v>36577</v>
      </c>
      <c r="D82" s="53">
        <f t="shared" ca="1" si="4"/>
        <v>13</v>
      </c>
      <c r="E82" s="84">
        <v>59140</v>
      </c>
      <c r="F82" s="85">
        <v>61334</v>
      </c>
      <c r="H82" s="42"/>
    </row>
    <row r="83" spans="1:8" x14ac:dyDescent="0.25">
      <c r="A83" s="82">
        <v>171868795</v>
      </c>
      <c r="B83" s="64">
        <v>5137780776</v>
      </c>
      <c r="C83" s="52">
        <v>35502</v>
      </c>
      <c r="D83" s="53">
        <f t="shared" ca="1" si="4"/>
        <v>16</v>
      </c>
      <c r="E83" s="84">
        <v>37760</v>
      </c>
      <c r="F83" s="85">
        <v>39161</v>
      </c>
      <c r="H83" s="42"/>
    </row>
    <row r="84" spans="1:8" x14ac:dyDescent="0.25">
      <c r="A84" s="82">
        <v>330879921</v>
      </c>
      <c r="B84" s="64">
        <v>2133265407</v>
      </c>
      <c r="C84" s="52">
        <v>35313</v>
      </c>
      <c r="D84" s="53">
        <f t="shared" ca="1" si="4"/>
        <v>17</v>
      </c>
      <c r="E84" s="84">
        <v>72090</v>
      </c>
      <c r="F84" s="85">
        <v>74765</v>
      </c>
      <c r="H84" s="42"/>
    </row>
    <row r="85" spans="1:8" x14ac:dyDescent="0.25">
      <c r="A85" s="82">
        <v>353414196</v>
      </c>
      <c r="B85" s="64">
        <v>5411124357</v>
      </c>
      <c r="C85" s="52">
        <v>34977</v>
      </c>
      <c r="D85" s="53">
        <f t="shared" ca="1" si="4"/>
        <v>18</v>
      </c>
      <c r="E85" s="84">
        <v>48835</v>
      </c>
      <c r="F85" s="85">
        <v>50647</v>
      </c>
      <c r="H85" s="42"/>
    </row>
    <row r="86" spans="1:8" x14ac:dyDescent="0.25">
      <c r="A86" s="82">
        <v>981106829</v>
      </c>
      <c r="B86" s="64">
        <v>7204727385</v>
      </c>
      <c r="C86" s="52">
        <v>35387</v>
      </c>
      <c r="D86" s="54">
        <f t="shared" ca="1" si="4"/>
        <v>16</v>
      </c>
      <c r="E86" s="84">
        <v>25240</v>
      </c>
      <c r="F86" s="85">
        <v>25805</v>
      </c>
      <c r="H86" s="42"/>
    </row>
    <row r="87" spans="1:8" x14ac:dyDescent="0.25">
      <c r="A87" s="82">
        <v>426014550</v>
      </c>
      <c r="B87" s="64">
        <v>2123938131</v>
      </c>
      <c r="C87" s="56">
        <v>39406</v>
      </c>
      <c r="D87" s="53">
        <f t="shared" ca="1" si="4"/>
        <v>5</v>
      </c>
      <c r="E87" s="84">
        <v>45830</v>
      </c>
      <c r="F87" s="85">
        <v>47530</v>
      </c>
      <c r="H87" s="42"/>
    </row>
    <row r="88" spans="1:8" x14ac:dyDescent="0.25">
      <c r="A88" s="82">
        <v>349979288</v>
      </c>
      <c r="B88" s="64">
        <v>4151789943</v>
      </c>
      <c r="C88" s="52">
        <v>33065</v>
      </c>
      <c r="D88" s="53">
        <f t="shared" ca="1" si="4"/>
        <v>23</v>
      </c>
      <c r="E88" s="84">
        <v>71670</v>
      </c>
      <c r="F88" s="85">
        <v>74329</v>
      </c>
      <c r="H88" s="42"/>
    </row>
    <row r="89" spans="1:8" x14ac:dyDescent="0.25">
      <c r="A89" s="82">
        <v>249929042</v>
      </c>
      <c r="B89" s="64">
        <v>2135165289</v>
      </c>
      <c r="C89" s="52">
        <v>34657</v>
      </c>
      <c r="D89" s="53">
        <f t="shared" ca="1" si="4"/>
        <v>18</v>
      </c>
      <c r="E89" s="84">
        <v>80120</v>
      </c>
      <c r="F89" s="85">
        <v>83092</v>
      </c>
      <c r="H89" s="42"/>
    </row>
    <row r="90" spans="1:8" x14ac:dyDescent="0.25">
      <c r="A90" s="82">
        <v>147261161</v>
      </c>
      <c r="B90" s="64">
        <v>4154125146</v>
      </c>
      <c r="C90" s="52">
        <v>37697</v>
      </c>
      <c r="D90" s="53">
        <f t="shared" ca="1" si="4"/>
        <v>10</v>
      </c>
      <c r="E90" s="84">
        <v>60060</v>
      </c>
      <c r="F90" s="85">
        <v>62288</v>
      </c>
      <c r="H90" s="42"/>
    </row>
    <row r="91" spans="1:8" x14ac:dyDescent="0.25">
      <c r="A91" s="82">
        <v>863161920</v>
      </c>
      <c r="B91" s="64">
        <v>3031780498</v>
      </c>
      <c r="C91" s="52">
        <v>39379</v>
      </c>
      <c r="D91" s="53">
        <f t="shared" ca="1" si="4"/>
        <v>6</v>
      </c>
      <c r="E91" s="84">
        <v>45260</v>
      </c>
      <c r="F91" s="85">
        <v>46939</v>
      </c>
      <c r="H91" s="42"/>
    </row>
    <row r="92" spans="1:8" x14ac:dyDescent="0.25">
      <c r="A92" s="82">
        <v>378281658</v>
      </c>
      <c r="B92" s="64">
        <v>5135981242</v>
      </c>
      <c r="C92" s="52">
        <v>32683</v>
      </c>
      <c r="D92" s="53">
        <f t="shared" ca="1" si="4"/>
        <v>24</v>
      </c>
      <c r="E92" s="84">
        <v>44560</v>
      </c>
      <c r="F92" s="85">
        <v>46213</v>
      </c>
      <c r="H92" s="42"/>
    </row>
    <row r="93" spans="1:8" x14ac:dyDescent="0.25">
      <c r="A93" s="82">
        <v>721169660</v>
      </c>
      <c r="B93" s="64">
        <v>3128082183</v>
      </c>
      <c r="C93" s="52">
        <v>34289</v>
      </c>
      <c r="D93" s="53">
        <f t="shared" ca="1" si="4"/>
        <v>19</v>
      </c>
      <c r="E93" s="84">
        <v>64390</v>
      </c>
      <c r="F93" s="85">
        <v>66779</v>
      </c>
      <c r="H93" s="42"/>
    </row>
    <row r="94" spans="1:8" x14ac:dyDescent="0.25">
      <c r="A94" s="82">
        <v>247406371</v>
      </c>
      <c r="B94" s="64">
        <v>2025043141</v>
      </c>
      <c r="C94" s="52">
        <v>34159</v>
      </c>
      <c r="D94" s="53">
        <f t="shared" ca="1" si="4"/>
        <v>20</v>
      </c>
      <c r="E94" s="84">
        <v>50570</v>
      </c>
      <c r="F94" s="85">
        <v>52446</v>
      </c>
      <c r="H94" s="42"/>
    </row>
    <row r="95" spans="1:8" x14ac:dyDescent="0.25">
      <c r="A95" s="82">
        <v>865073824</v>
      </c>
      <c r="B95" s="64">
        <v>4156109756</v>
      </c>
      <c r="C95" s="52">
        <v>32282</v>
      </c>
      <c r="D95" s="53">
        <f t="shared" ca="1" si="4"/>
        <v>25</v>
      </c>
      <c r="E95" s="84">
        <v>24815</v>
      </c>
      <c r="F95" s="85">
        <v>25736</v>
      </c>
      <c r="H95" s="42"/>
    </row>
    <row r="96" spans="1:8" x14ac:dyDescent="0.25">
      <c r="A96" s="82">
        <v>313128501</v>
      </c>
      <c r="B96" s="64">
        <v>3036698101</v>
      </c>
      <c r="C96" s="52">
        <v>39748</v>
      </c>
      <c r="D96" s="53">
        <f t="shared" ca="1" si="4"/>
        <v>5</v>
      </c>
      <c r="E96" s="84">
        <v>43820</v>
      </c>
      <c r="F96" s="85">
        <v>45446</v>
      </c>
      <c r="H96" s="42"/>
    </row>
    <row r="97" spans="1:8" x14ac:dyDescent="0.25">
      <c r="A97" s="82">
        <v>867671341</v>
      </c>
      <c r="B97" s="64">
        <v>3127687161</v>
      </c>
      <c r="C97" s="52">
        <v>34999</v>
      </c>
      <c r="D97" s="53">
        <f t="shared" ca="1" si="4"/>
        <v>18</v>
      </c>
      <c r="E97" s="84">
        <v>29176</v>
      </c>
      <c r="F97" s="85">
        <v>30258</v>
      </c>
      <c r="H97" s="42"/>
    </row>
    <row r="98" spans="1:8" x14ac:dyDescent="0.25">
      <c r="A98" s="82">
        <v>283476654</v>
      </c>
      <c r="B98" s="64">
        <v>5133498222</v>
      </c>
      <c r="C98" s="52">
        <v>34045</v>
      </c>
      <c r="D98" s="53">
        <f t="shared" ref="D98:D101" ca="1" si="5">DATEDIF(C98,TODAY(),"Y")</f>
        <v>20</v>
      </c>
      <c r="E98" s="84">
        <v>66920</v>
      </c>
      <c r="F98" s="85">
        <v>69403</v>
      </c>
      <c r="H98" s="42"/>
    </row>
    <row r="99" spans="1:8" x14ac:dyDescent="0.25">
      <c r="A99" s="82">
        <v>252582122</v>
      </c>
      <c r="B99" s="64">
        <v>5411191599</v>
      </c>
      <c r="C99" s="52">
        <v>38699</v>
      </c>
      <c r="D99" s="53">
        <f t="shared" ca="1" si="5"/>
        <v>7</v>
      </c>
      <c r="E99" s="84">
        <v>35620</v>
      </c>
      <c r="F99" s="85">
        <v>36942</v>
      </c>
      <c r="H99" s="42"/>
    </row>
    <row r="100" spans="1:8" x14ac:dyDescent="0.25">
      <c r="A100" s="82">
        <v>113377726</v>
      </c>
      <c r="B100" s="64">
        <v>2135627374</v>
      </c>
      <c r="C100" s="52">
        <v>34971</v>
      </c>
      <c r="D100" s="53">
        <f t="shared" ca="1" si="5"/>
        <v>18</v>
      </c>
      <c r="E100" s="84">
        <v>78570</v>
      </c>
      <c r="F100" s="85">
        <v>81485</v>
      </c>
      <c r="H100" s="42"/>
    </row>
    <row r="101" spans="1:8" x14ac:dyDescent="0.25">
      <c r="A101" s="82">
        <v>635767088</v>
      </c>
      <c r="B101" s="64">
        <v>3127686976</v>
      </c>
      <c r="C101" s="52">
        <v>37243</v>
      </c>
      <c r="D101" s="53">
        <f t="shared" ca="1" si="5"/>
        <v>11</v>
      </c>
      <c r="E101" s="84">
        <v>39300</v>
      </c>
      <c r="F101" s="85">
        <v>40758</v>
      </c>
      <c r="H101" s="42"/>
    </row>
  </sheetData>
  <sortState ref="A2:G101">
    <sortCondition ref="G4"/>
  </sortState>
  <customSheetViews>
    <customSheetView guid="{32E1B1E0-F29A-4FB3-9E7F-F78F245BC75E}" scale="130" printArea="1" showRuler="0" topLeftCell="R1">
      <pane ySplit="1" topLeftCell="A2" activePane="bottomLeft" state="frozen"/>
      <selection pane="bottomLeft" activeCell="T2" sqref="T2:X7"/>
      <pageMargins left="0.75" right="0.75" top="1" bottom="1" header="0.5" footer="0.5"/>
      <pageSetup scale="70" orientation="portrait" r:id="rId1"/>
      <headerFooter alignWithMargins="0"/>
    </customSheetView>
  </customSheetViews>
  <phoneticPr fontId="5" type="noConversion"/>
  <pageMargins left="0.75" right="0.75" top="1" bottom="1" header="0.5" footer="0.5"/>
  <pageSetup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theme="9" tint="0.39997558519241921"/>
    <pageSetUpPr autoPageBreaks="0"/>
  </sheetPr>
  <dimension ref="A1:S101"/>
  <sheetViews>
    <sheetView topLeftCell="H1" zoomScale="115" zoomScaleNormal="115" zoomScaleSheetLayoutView="100" workbookViewId="0">
      <selection activeCell="R15" sqref="R15"/>
    </sheetView>
  </sheetViews>
  <sheetFormatPr defaultColWidth="19.85546875" defaultRowHeight="15" x14ac:dyDescent="0.25"/>
  <cols>
    <col min="1" max="1" width="6.7109375" style="70" bestFit="1" customWidth="1"/>
    <col min="2" max="2" width="7.140625" style="71" bestFit="1" customWidth="1"/>
    <col min="3" max="3" width="9.5703125" style="69" bestFit="1" customWidth="1"/>
    <col min="4" max="4" width="8.140625" style="69" bestFit="1" customWidth="1"/>
    <col min="5" max="5" width="7.5703125" style="64" bestFit="1" customWidth="1"/>
    <col min="6" max="6" width="19.85546875" style="75"/>
    <col min="7" max="7" width="9.5703125" style="78" bestFit="1" customWidth="1"/>
    <col min="8" max="8" width="6.28515625" style="39" bestFit="1" customWidth="1"/>
    <col min="9" max="9" width="8.7109375" style="76" customWidth="1"/>
    <col min="10" max="10" width="12.85546875" style="69" bestFit="1" customWidth="1"/>
    <col min="11" max="11" width="11.85546875" style="69" bestFit="1" customWidth="1"/>
    <col min="12" max="12" width="19.85546875" style="64"/>
    <col min="13" max="13" width="12" style="64" customWidth="1"/>
    <col min="14" max="14" width="13.140625" style="64" customWidth="1"/>
    <col min="15" max="16" width="12" style="64" customWidth="1"/>
    <col min="17" max="17" width="13.140625" style="64" customWidth="1"/>
    <col min="18" max="20" width="12" style="64" customWidth="1"/>
    <col min="21" max="21" width="5.140625" style="64" bestFit="1" customWidth="1"/>
    <col min="22" max="22" width="36.5703125" style="64" bestFit="1" customWidth="1"/>
    <col min="23" max="23" width="8.140625" style="64" bestFit="1" customWidth="1"/>
    <col min="24" max="24" width="9.140625" style="64" bestFit="1" customWidth="1"/>
    <col min="25" max="16384" width="19.85546875" style="64"/>
  </cols>
  <sheetData>
    <row r="1" spans="1:19" ht="30" x14ac:dyDescent="0.25">
      <c r="A1" s="65" t="s">
        <v>125</v>
      </c>
      <c r="B1" s="66" t="s">
        <v>294</v>
      </c>
      <c r="C1" s="66" t="s">
        <v>295</v>
      </c>
      <c r="D1" s="66" t="s">
        <v>296</v>
      </c>
      <c r="E1" s="66" t="s">
        <v>237</v>
      </c>
      <c r="G1" s="77" t="s">
        <v>230</v>
      </c>
      <c r="H1" s="44" t="s">
        <v>231</v>
      </c>
      <c r="I1" s="66"/>
      <c r="J1" s="66" t="s">
        <v>130</v>
      </c>
      <c r="K1" s="72" t="s">
        <v>232</v>
      </c>
      <c r="M1" s="108" t="s">
        <v>312</v>
      </c>
      <c r="N1" s="108"/>
      <c r="O1" s="108"/>
      <c r="P1" s="108"/>
      <c r="Q1" s="108"/>
      <c r="R1" s="108"/>
      <c r="S1" s="108"/>
    </row>
    <row r="2" spans="1:19" x14ac:dyDescent="0.25">
      <c r="A2" s="67">
        <v>9956</v>
      </c>
      <c r="B2" s="68">
        <v>6940</v>
      </c>
      <c r="C2" s="69">
        <v>6340</v>
      </c>
      <c r="D2" s="69">
        <f t="shared" ref="D2:D33" si="0">C2-B2</f>
        <v>-600</v>
      </c>
      <c r="E2" s="79"/>
      <c r="F2" s="64"/>
      <c r="G2" s="32">
        <v>40680</v>
      </c>
      <c r="H2" s="39">
        <v>0.73038415760640873</v>
      </c>
      <c r="J2" s="73">
        <v>6.3216030000000006E-2</v>
      </c>
      <c r="K2" s="74">
        <v>1654283</v>
      </c>
      <c r="M2" s="98" t="s">
        <v>297</v>
      </c>
      <c r="N2" s="98" t="s">
        <v>298</v>
      </c>
      <c r="O2" s="98" t="s">
        <v>299</v>
      </c>
      <c r="P2" s="98" t="s">
        <v>300</v>
      </c>
      <c r="Q2" s="98" t="s">
        <v>301</v>
      </c>
      <c r="R2" s="98" t="s">
        <v>302</v>
      </c>
      <c r="S2" s="98" t="s">
        <v>303</v>
      </c>
    </row>
    <row r="3" spans="1:19" x14ac:dyDescent="0.25">
      <c r="A3" s="67">
        <v>699</v>
      </c>
      <c r="B3" s="68">
        <v>2104</v>
      </c>
      <c r="C3" s="69">
        <v>2215</v>
      </c>
      <c r="D3" s="69">
        <f t="shared" si="0"/>
        <v>111</v>
      </c>
      <c r="E3" s="79"/>
      <c r="F3" s="64"/>
      <c r="G3" s="32">
        <v>40337</v>
      </c>
      <c r="H3" s="39">
        <v>0.7737237699963847</v>
      </c>
      <c r="J3" s="73">
        <v>6.3646950000000001E-3</v>
      </c>
      <c r="K3" s="74">
        <v>1032866</v>
      </c>
      <c r="M3" s="98" t="s">
        <v>304</v>
      </c>
      <c r="N3" s="98">
        <v>1</v>
      </c>
      <c r="O3" s="98">
        <v>2</v>
      </c>
      <c r="P3" s="98">
        <v>3</v>
      </c>
      <c r="Q3" s="98">
        <v>4</v>
      </c>
      <c r="R3" s="98">
        <v>5</v>
      </c>
      <c r="S3" s="98">
        <v>6</v>
      </c>
    </row>
    <row r="4" spans="1:19" x14ac:dyDescent="0.25">
      <c r="A4" s="67">
        <v>8154</v>
      </c>
      <c r="B4" s="68">
        <v>5508</v>
      </c>
      <c r="C4" s="69">
        <v>5249</v>
      </c>
      <c r="D4" s="69">
        <f t="shared" si="0"/>
        <v>-259</v>
      </c>
      <c r="E4" s="79"/>
      <c r="F4" s="64"/>
      <c r="G4" s="32">
        <v>40832</v>
      </c>
      <c r="H4" s="39">
        <v>0.33926647449474479</v>
      </c>
      <c r="J4" s="73">
        <v>0.1779261</v>
      </c>
      <c r="K4" s="74">
        <v>5054243</v>
      </c>
      <c r="M4" s="98" t="s">
        <v>305</v>
      </c>
      <c r="N4" s="98" t="s">
        <v>306</v>
      </c>
      <c r="O4" s="98" t="s">
        <v>111</v>
      </c>
      <c r="P4" s="98" t="s">
        <v>119</v>
      </c>
      <c r="Q4" s="98" t="s">
        <v>307</v>
      </c>
      <c r="R4" s="98" t="s">
        <v>308</v>
      </c>
      <c r="S4" s="98" t="s">
        <v>309</v>
      </c>
    </row>
    <row r="5" spans="1:19" x14ac:dyDescent="0.25">
      <c r="A5" s="67">
        <v>2480</v>
      </c>
      <c r="B5" s="69">
        <v>6373</v>
      </c>
      <c r="C5" s="68">
        <v>6200</v>
      </c>
      <c r="D5" s="69">
        <f t="shared" si="0"/>
        <v>-173</v>
      </c>
      <c r="E5" s="79"/>
      <c r="F5" s="64"/>
      <c r="G5" s="32">
        <v>40799</v>
      </c>
      <c r="H5" s="39">
        <v>0.49081936649474756</v>
      </c>
      <c r="J5" s="73">
        <v>0.13770180000000001</v>
      </c>
      <c r="K5" s="74">
        <v>4361765</v>
      </c>
      <c r="M5" s="99"/>
      <c r="N5" s="106" t="s">
        <v>311</v>
      </c>
      <c r="O5" s="99"/>
      <c r="P5" s="99"/>
      <c r="Q5" s="106" t="s">
        <v>310</v>
      </c>
      <c r="R5" s="99"/>
      <c r="S5" s="99"/>
    </row>
    <row r="6" spans="1:19" x14ac:dyDescent="0.25">
      <c r="A6" s="67">
        <v>12778</v>
      </c>
      <c r="B6" s="68">
        <v>8701</v>
      </c>
      <c r="C6" s="69">
        <v>8624</v>
      </c>
      <c r="D6" s="69">
        <f t="shared" si="0"/>
        <v>-77</v>
      </c>
      <c r="E6" s="79"/>
      <c r="F6" s="64"/>
      <c r="G6" s="32">
        <v>40209</v>
      </c>
      <c r="H6" s="39">
        <v>0.44744797424073113</v>
      </c>
      <c r="J6" s="73">
        <v>2.678061</v>
      </c>
      <c r="K6" s="74">
        <v>2278751</v>
      </c>
      <c r="M6" s="99"/>
      <c r="N6" s="107"/>
      <c r="O6" s="99"/>
      <c r="P6" s="99"/>
      <c r="Q6" s="107"/>
      <c r="R6" s="99"/>
      <c r="S6" s="99"/>
    </row>
    <row r="7" spans="1:19" x14ac:dyDescent="0.25">
      <c r="A7" s="67">
        <v>562</v>
      </c>
      <c r="B7" s="68">
        <v>2434</v>
      </c>
      <c r="C7" s="69">
        <v>2491</v>
      </c>
      <c r="D7" s="69">
        <f t="shared" si="0"/>
        <v>57</v>
      </c>
      <c r="E7" s="79"/>
      <c r="F7" s="64"/>
      <c r="G7" s="32">
        <v>40351</v>
      </c>
      <c r="H7" s="39">
        <v>0.65515785351772138</v>
      </c>
      <c r="J7" s="73">
        <v>1.2958819999999999E-3</v>
      </c>
      <c r="K7" s="74">
        <v>8879240</v>
      </c>
      <c r="M7" s="99"/>
      <c r="N7" s="107"/>
      <c r="O7" s="99"/>
      <c r="P7" s="99"/>
      <c r="Q7" s="107"/>
      <c r="R7" s="99"/>
      <c r="S7" s="99"/>
    </row>
    <row r="8" spans="1:19" x14ac:dyDescent="0.25">
      <c r="A8" s="67">
        <v>2357</v>
      </c>
      <c r="B8" s="68">
        <v>4162</v>
      </c>
      <c r="C8" s="69">
        <v>4202</v>
      </c>
      <c r="D8" s="69">
        <f t="shared" si="0"/>
        <v>40</v>
      </c>
      <c r="E8" s="79"/>
      <c r="F8" s="64"/>
      <c r="G8" s="32">
        <v>40574</v>
      </c>
      <c r="H8" s="39">
        <v>0.46866661567059964</v>
      </c>
      <c r="J8" s="73">
        <v>8.0456769999999997E-2</v>
      </c>
      <c r="K8" s="74">
        <v>9833002</v>
      </c>
      <c r="M8" s="99"/>
      <c r="N8" s="107"/>
      <c r="O8" s="99"/>
      <c r="P8" s="99"/>
      <c r="Q8" s="107"/>
      <c r="R8" s="99"/>
      <c r="S8" s="99"/>
    </row>
    <row r="9" spans="1:19" x14ac:dyDescent="0.25">
      <c r="A9" s="67">
        <v>12246</v>
      </c>
      <c r="B9" s="68">
        <v>8626</v>
      </c>
      <c r="C9" s="69">
        <v>8648</v>
      </c>
      <c r="D9" s="69">
        <f t="shared" si="0"/>
        <v>22</v>
      </c>
      <c r="E9" s="79"/>
      <c r="F9" s="64"/>
      <c r="G9" s="32">
        <v>40178</v>
      </c>
      <c r="H9" s="39">
        <v>0.6402884983519167</v>
      </c>
      <c r="J9" s="73">
        <v>4.5975290000000002E-2</v>
      </c>
      <c r="K9" s="74">
        <v>9634390</v>
      </c>
    </row>
    <row r="10" spans="1:19" x14ac:dyDescent="0.25">
      <c r="A10" s="67">
        <v>4586</v>
      </c>
      <c r="B10" s="68">
        <v>8240</v>
      </c>
      <c r="C10" s="69">
        <v>8216</v>
      </c>
      <c r="D10" s="69">
        <f t="shared" si="0"/>
        <v>-24</v>
      </c>
      <c r="E10" s="79"/>
      <c r="F10" s="64"/>
      <c r="G10" s="32">
        <v>40200</v>
      </c>
      <c r="H10" s="39">
        <v>0.38592031406066479</v>
      </c>
      <c r="J10" s="73">
        <v>0.13796359999999999</v>
      </c>
      <c r="K10" s="74">
        <v>3952470</v>
      </c>
    </row>
    <row r="11" spans="1:19" x14ac:dyDescent="0.25">
      <c r="A11" s="67">
        <v>14694</v>
      </c>
      <c r="B11" s="68">
        <v>2512</v>
      </c>
      <c r="C11" s="69">
        <v>2590</v>
      </c>
      <c r="D11" s="69">
        <f t="shared" si="0"/>
        <v>78</v>
      </c>
      <c r="E11" s="79"/>
      <c r="F11" s="64"/>
      <c r="G11" s="32">
        <v>40491</v>
      </c>
      <c r="H11" s="39">
        <v>0.74113177622931903</v>
      </c>
      <c r="J11" s="73">
        <v>2.812593E-3</v>
      </c>
      <c r="K11" s="74">
        <v>5127369</v>
      </c>
    </row>
    <row r="12" spans="1:19" x14ac:dyDescent="0.25">
      <c r="A12" s="67">
        <v>8729</v>
      </c>
      <c r="B12" s="68">
        <v>5294</v>
      </c>
      <c r="C12" s="69">
        <v>5331</v>
      </c>
      <c r="D12" s="69">
        <f t="shared" si="0"/>
        <v>37</v>
      </c>
      <c r="E12" s="79"/>
      <c r="F12" s="64"/>
      <c r="G12" s="32">
        <v>40365</v>
      </c>
      <c r="H12" s="39">
        <v>0.42118587917434525</v>
      </c>
      <c r="J12" s="73">
        <v>8.4623619999999993E-3</v>
      </c>
      <c r="K12" s="74">
        <v>3153466</v>
      </c>
    </row>
    <row r="13" spans="1:19" x14ac:dyDescent="0.25">
      <c r="A13" s="67">
        <v>11944</v>
      </c>
      <c r="B13" s="68">
        <v>1501</v>
      </c>
      <c r="C13" s="69">
        <v>1591</v>
      </c>
      <c r="D13" s="69">
        <f t="shared" si="0"/>
        <v>90</v>
      </c>
      <c r="E13" s="79"/>
      <c r="F13" s="64"/>
      <c r="G13" s="32">
        <v>40861</v>
      </c>
      <c r="H13" s="39">
        <v>0.57896215087635028</v>
      </c>
      <c r="J13" s="73">
        <v>9.8804659999999992E-3</v>
      </c>
      <c r="K13" s="74">
        <v>1424754</v>
      </c>
    </row>
    <row r="14" spans="1:19" x14ac:dyDescent="0.25">
      <c r="A14" s="67">
        <v>6260</v>
      </c>
      <c r="B14" s="68">
        <v>6871</v>
      </c>
      <c r="C14" s="69">
        <v>6937</v>
      </c>
      <c r="D14" s="69">
        <f t="shared" si="0"/>
        <v>66</v>
      </c>
      <c r="E14" s="79"/>
      <c r="F14" s="64"/>
      <c r="G14" s="32">
        <v>40413</v>
      </c>
      <c r="H14" s="39">
        <v>0.70287530026890477</v>
      </c>
      <c r="J14" s="73">
        <v>0.14941969999999999</v>
      </c>
      <c r="K14" s="74">
        <v>7871841</v>
      </c>
    </row>
    <row r="15" spans="1:19" x14ac:dyDescent="0.25">
      <c r="A15" s="67">
        <v>8176</v>
      </c>
      <c r="B15" s="68">
        <v>2942</v>
      </c>
      <c r="C15" s="69">
        <v>2993</v>
      </c>
      <c r="D15" s="69">
        <f t="shared" si="0"/>
        <v>51</v>
      </c>
      <c r="E15" s="79"/>
      <c r="F15" s="64"/>
      <c r="G15" s="32">
        <v>40868</v>
      </c>
      <c r="H15" s="39">
        <v>0.40470196713840778</v>
      </c>
      <c r="J15" s="73">
        <v>2.9888050000000002E-4</v>
      </c>
      <c r="K15" s="74">
        <v>6437341</v>
      </c>
    </row>
    <row r="16" spans="1:19" x14ac:dyDescent="0.25">
      <c r="A16" s="67">
        <v>5086</v>
      </c>
      <c r="B16" s="68">
        <v>3894</v>
      </c>
      <c r="C16" s="69">
        <v>3852</v>
      </c>
      <c r="D16" s="69">
        <f t="shared" si="0"/>
        <v>-42</v>
      </c>
      <c r="E16" s="79"/>
      <c r="F16" s="64"/>
      <c r="G16" s="32">
        <v>40426</v>
      </c>
      <c r="H16" s="39">
        <v>0.44737934481865221</v>
      </c>
      <c r="J16" s="73">
        <v>7.0624889999999999E-3</v>
      </c>
      <c r="K16" s="74">
        <v>6036612</v>
      </c>
    </row>
    <row r="17" spans="1:11" x14ac:dyDescent="0.25">
      <c r="A17" s="67">
        <v>11659</v>
      </c>
      <c r="B17" s="68">
        <v>7506</v>
      </c>
      <c r="C17" s="69">
        <v>7476</v>
      </c>
      <c r="D17" s="69">
        <f t="shared" si="0"/>
        <v>-30</v>
      </c>
      <c r="E17" s="79"/>
      <c r="F17" s="64"/>
      <c r="G17" s="32">
        <v>40706</v>
      </c>
      <c r="H17" s="39">
        <v>0.57053407534609346</v>
      </c>
      <c r="J17" s="73">
        <v>6.0680049999999996E-3</v>
      </c>
      <c r="K17" s="74">
        <v>8018733</v>
      </c>
    </row>
    <row r="18" spans="1:11" x14ac:dyDescent="0.25">
      <c r="A18" s="67">
        <v>3392</v>
      </c>
      <c r="B18" s="68">
        <v>2954</v>
      </c>
      <c r="C18" s="69">
        <v>2859</v>
      </c>
      <c r="D18" s="69">
        <f t="shared" si="0"/>
        <v>-95</v>
      </c>
      <c r="E18" s="79"/>
      <c r="F18" s="64"/>
      <c r="G18" s="32">
        <v>40263</v>
      </c>
      <c r="H18" s="39">
        <v>0.38269848340432117</v>
      </c>
      <c r="J18" s="73">
        <v>3.4173370000000002E-2</v>
      </c>
      <c r="K18" s="74">
        <v>5604988</v>
      </c>
    </row>
    <row r="19" spans="1:11" x14ac:dyDescent="0.25">
      <c r="A19" s="67">
        <v>6555</v>
      </c>
      <c r="B19" s="68">
        <v>7542</v>
      </c>
      <c r="C19" s="69">
        <v>7590</v>
      </c>
      <c r="D19" s="69">
        <f t="shared" si="0"/>
        <v>48</v>
      </c>
      <c r="E19" s="79"/>
      <c r="F19" s="64"/>
      <c r="G19" s="32">
        <v>40783</v>
      </c>
      <c r="H19" s="39">
        <v>0.65790960880121929</v>
      </c>
      <c r="J19" s="73">
        <v>7.0133030000000002E-3</v>
      </c>
      <c r="K19" s="74">
        <v>3918385</v>
      </c>
    </row>
    <row r="20" spans="1:11" x14ac:dyDescent="0.25">
      <c r="A20" s="67">
        <v>3386</v>
      </c>
      <c r="B20" s="68">
        <v>7512</v>
      </c>
      <c r="C20" s="69">
        <v>7411</v>
      </c>
      <c r="D20" s="69">
        <f t="shared" si="0"/>
        <v>-101</v>
      </c>
      <c r="E20" s="79"/>
      <c r="F20" s="64"/>
      <c r="G20" s="32">
        <v>40505</v>
      </c>
      <c r="H20" s="39">
        <v>0.3679833755799109</v>
      </c>
      <c r="J20" s="73">
        <v>1.269004E-3</v>
      </c>
      <c r="K20" s="74">
        <v>9809875</v>
      </c>
    </row>
    <row r="21" spans="1:11" x14ac:dyDescent="0.25">
      <c r="A21" s="67">
        <v>4287</v>
      </c>
      <c r="B21" s="68">
        <v>3265</v>
      </c>
      <c r="C21" s="69">
        <v>3027</v>
      </c>
      <c r="D21" s="69">
        <f t="shared" si="0"/>
        <v>-238</v>
      </c>
      <c r="E21" s="79"/>
      <c r="F21" s="64"/>
      <c r="G21" s="32">
        <v>40620</v>
      </c>
      <c r="H21" s="39">
        <v>0.70074927856793079</v>
      </c>
      <c r="J21" s="73">
        <v>7.0487859999999996E-3</v>
      </c>
      <c r="K21" s="74">
        <v>3735549</v>
      </c>
    </row>
    <row r="22" spans="1:11" x14ac:dyDescent="0.25">
      <c r="A22" s="67">
        <v>3515</v>
      </c>
      <c r="B22" s="68">
        <v>3191</v>
      </c>
      <c r="C22" s="69">
        <v>2910</v>
      </c>
      <c r="D22" s="69">
        <f t="shared" si="0"/>
        <v>-281</v>
      </c>
      <c r="E22" s="79"/>
      <c r="F22" s="64"/>
      <c r="G22" s="32">
        <v>40491</v>
      </c>
      <c r="H22" s="39">
        <v>0.44202446734880141</v>
      </c>
      <c r="J22" s="73">
        <v>2.8720269999999999E-2</v>
      </c>
      <c r="K22" s="74">
        <v>1349236</v>
      </c>
    </row>
    <row r="23" spans="1:11" x14ac:dyDescent="0.25">
      <c r="A23" s="67">
        <v>12268</v>
      </c>
      <c r="B23" s="68">
        <v>4734</v>
      </c>
      <c r="C23" s="69">
        <v>4696</v>
      </c>
      <c r="D23" s="69">
        <f t="shared" si="0"/>
        <v>-38</v>
      </c>
      <c r="E23" s="79"/>
      <c r="F23" s="64"/>
      <c r="G23" s="32">
        <v>40410</v>
      </c>
      <c r="H23" s="39">
        <v>0.69502054307459571</v>
      </c>
      <c r="J23" s="73">
        <v>5.1109830000000002E-2</v>
      </c>
      <c r="K23" s="74">
        <v>2286024</v>
      </c>
    </row>
    <row r="24" spans="1:11" x14ac:dyDescent="0.25">
      <c r="A24" s="67">
        <v>5016</v>
      </c>
      <c r="B24" s="68">
        <v>2756</v>
      </c>
      <c r="C24" s="69">
        <v>2747</v>
      </c>
      <c r="D24" s="69">
        <f t="shared" si="0"/>
        <v>-9</v>
      </c>
      <c r="E24" s="79"/>
      <c r="F24" s="64"/>
      <c r="G24" s="32">
        <v>40678</v>
      </c>
      <c r="H24" s="39">
        <v>0.57351415410380469</v>
      </c>
      <c r="J24" s="73">
        <v>0.29261860000000001</v>
      </c>
      <c r="K24" s="74">
        <v>6603525</v>
      </c>
    </row>
    <row r="25" spans="1:11" x14ac:dyDescent="0.25">
      <c r="A25" s="67">
        <v>13202</v>
      </c>
      <c r="B25" s="68">
        <v>3546</v>
      </c>
      <c r="C25" s="69">
        <v>3256</v>
      </c>
      <c r="D25" s="69">
        <f t="shared" si="0"/>
        <v>-290</v>
      </c>
      <c r="E25" s="79"/>
      <c r="F25" s="64"/>
      <c r="G25" s="32">
        <v>40533</v>
      </c>
      <c r="H25" s="39">
        <v>0.58742893573139554</v>
      </c>
      <c r="J25" s="73">
        <v>0.1610145</v>
      </c>
      <c r="K25" s="74">
        <v>2083496</v>
      </c>
    </row>
    <row r="26" spans="1:11" x14ac:dyDescent="0.25">
      <c r="A26" s="67">
        <v>10767</v>
      </c>
      <c r="B26" s="68">
        <v>6189</v>
      </c>
      <c r="C26" s="69">
        <v>6123</v>
      </c>
      <c r="D26" s="69">
        <f t="shared" si="0"/>
        <v>-66</v>
      </c>
      <c r="E26" s="79"/>
      <c r="F26" s="64"/>
      <c r="G26" s="32">
        <v>40335</v>
      </c>
      <c r="H26" s="39">
        <v>0.78835366529741202</v>
      </c>
      <c r="J26" s="73">
        <v>1.52005E-3</v>
      </c>
      <c r="K26" s="74">
        <v>7637978</v>
      </c>
    </row>
    <row r="27" spans="1:11" x14ac:dyDescent="0.25">
      <c r="A27" s="67">
        <v>9641</v>
      </c>
      <c r="B27" s="68">
        <v>3532</v>
      </c>
      <c r="C27" s="69">
        <v>3391</v>
      </c>
      <c r="D27" s="69">
        <f t="shared" si="0"/>
        <v>-141</v>
      </c>
      <c r="E27" s="79"/>
      <c r="F27" s="64"/>
      <c r="G27" s="32">
        <v>40475</v>
      </c>
      <c r="H27" s="39">
        <v>0.64026949970317071</v>
      </c>
      <c r="J27" s="73">
        <v>9.1950619999999997E-2</v>
      </c>
      <c r="K27" s="74">
        <v>5493530</v>
      </c>
    </row>
    <row r="28" spans="1:11" x14ac:dyDescent="0.25">
      <c r="A28" s="67">
        <v>14546</v>
      </c>
      <c r="B28" s="68">
        <v>4319</v>
      </c>
      <c r="C28" s="69">
        <v>4342</v>
      </c>
      <c r="D28" s="69">
        <f t="shared" si="0"/>
        <v>23</v>
      </c>
      <c r="E28" s="79"/>
      <c r="F28" s="64"/>
      <c r="G28" s="32">
        <v>40365</v>
      </c>
      <c r="H28" s="39">
        <v>0.43334894314352823</v>
      </c>
      <c r="J28" s="73">
        <v>6.5058160000000002E-3</v>
      </c>
      <c r="K28" s="74">
        <v>2298494</v>
      </c>
    </row>
    <row r="29" spans="1:11" x14ac:dyDescent="0.25">
      <c r="A29" s="67">
        <v>8763</v>
      </c>
      <c r="B29" s="68">
        <v>1107</v>
      </c>
      <c r="C29" s="69">
        <v>901</v>
      </c>
      <c r="D29" s="69">
        <f t="shared" si="0"/>
        <v>-206</v>
      </c>
      <c r="E29" s="79"/>
      <c r="F29" s="64"/>
      <c r="G29" s="32">
        <v>40664</v>
      </c>
      <c r="H29" s="39">
        <v>0.72249546880008597</v>
      </c>
      <c r="J29" s="73">
        <v>7.4555780000000002E-2</v>
      </c>
      <c r="K29" s="74">
        <v>1108694</v>
      </c>
    </row>
    <row r="30" spans="1:11" x14ac:dyDescent="0.25">
      <c r="A30" s="67">
        <v>12008</v>
      </c>
      <c r="B30" s="68">
        <v>4492</v>
      </c>
      <c r="C30" s="69">
        <v>4646</v>
      </c>
      <c r="D30" s="69">
        <f t="shared" si="0"/>
        <v>154</v>
      </c>
      <c r="E30" s="79"/>
      <c r="F30" s="64"/>
      <c r="G30" s="32">
        <v>40679</v>
      </c>
      <c r="H30" s="39">
        <v>0.5816553309033452</v>
      </c>
      <c r="J30" s="73">
        <v>1.7240740000000001E-2</v>
      </c>
      <c r="K30" s="74">
        <v>8112502</v>
      </c>
    </row>
    <row r="31" spans="1:11" x14ac:dyDescent="0.25">
      <c r="A31" s="67">
        <v>9883</v>
      </c>
      <c r="B31" s="68">
        <v>3183</v>
      </c>
      <c r="C31" s="69">
        <v>3362</v>
      </c>
      <c r="D31" s="69">
        <f t="shared" si="0"/>
        <v>179</v>
      </c>
      <c r="E31" s="79"/>
      <c r="F31" s="64"/>
      <c r="G31" s="32">
        <v>40357</v>
      </c>
      <c r="H31" s="39">
        <v>0.37127418444928628</v>
      </c>
      <c r="J31" s="73">
        <v>0.63790729999999995</v>
      </c>
      <c r="K31" s="74">
        <v>1419318</v>
      </c>
    </row>
    <row r="32" spans="1:11" x14ac:dyDescent="0.25">
      <c r="A32" s="67">
        <v>14668</v>
      </c>
      <c r="B32" s="68">
        <v>2287</v>
      </c>
      <c r="C32" s="69">
        <v>2226</v>
      </c>
      <c r="D32" s="69">
        <f t="shared" si="0"/>
        <v>-61</v>
      </c>
      <c r="E32" s="79"/>
      <c r="F32" s="64"/>
      <c r="G32" s="32">
        <v>40323</v>
      </c>
      <c r="H32" s="39">
        <v>0.71067640136694388</v>
      </c>
      <c r="J32" s="73">
        <v>5.6062560000000004E-3</v>
      </c>
      <c r="K32" s="74">
        <v>5241000</v>
      </c>
    </row>
    <row r="33" spans="1:11" x14ac:dyDescent="0.25">
      <c r="A33" s="67">
        <v>7019</v>
      </c>
      <c r="B33" s="68">
        <v>5690</v>
      </c>
      <c r="C33" s="69">
        <v>5635</v>
      </c>
      <c r="D33" s="69">
        <f t="shared" si="0"/>
        <v>-55</v>
      </c>
      <c r="E33" s="79"/>
      <c r="F33" s="64"/>
      <c r="G33" s="32">
        <v>40533</v>
      </c>
      <c r="H33" s="39">
        <v>0.37547463921468233</v>
      </c>
      <c r="J33" s="73">
        <v>0.1652826</v>
      </c>
      <c r="K33" s="74">
        <v>9318042</v>
      </c>
    </row>
    <row r="34" spans="1:11" x14ac:dyDescent="0.25">
      <c r="A34" s="67">
        <v>13722</v>
      </c>
      <c r="B34" s="68">
        <v>7644</v>
      </c>
      <c r="C34" s="69">
        <v>7870</v>
      </c>
      <c r="D34" s="69">
        <f t="shared" ref="D34:D65" si="1">C34-B34</f>
        <v>226</v>
      </c>
      <c r="E34" s="79"/>
      <c r="F34" s="64"/>
      <c r="G34" s="32">
        <v>40636</v>
      </c>
      <c r="H34" s="39">
        <v>0.78940341393111646</v>
      </c>
      <c r="J34" s="73">
        <v>2.298768E-2</v>
      </c>
      <c r="K34" s="74">
        <v>5583582</v>
      </c>
    </row>
    <row r="35" spans="1:11" x14ac:dyDescent="0.25">
      <c r="A35" s="67">
        <v>13774</v>
      </c>
      <c r="B35" s="68">
        <v>4094</v>
      </c>
      <c r="C35" s="69">
        <v>4205</v>
      </c>
      <c r="D35" s="69">
        <f t="shared" si="1"/>
        <v>111</v>
      </c>
      <c r="E35" s="79"/>
      <c r="F35" s="64"/>
      <c r="G35" s="32">
        <v>40344</v>
      </c>
      <c r="H35" s="39">
        <v>0.65790965515050936</v>
      </c>
      <c r="J35" s="73">
        <v>1.864654E-2</v>
      </c>
      <c r="K35" s="74">
        <v>5407524</v>
      </c>
    </row>
    <row r="36" spans="1:11" x14ac:dyDescent="0.25">
      <c r="A36" s="67">
        <v>1852</v>
      </c>
      <c r="B36" s="68">
        <v>6572</v>
      </c>
      <c r="C36" s="69">
        <v>6782</v>
      </c>
      <c r="D36" s="69">
        <f t="shared" si="1"/>
        <v>210</v>
      </c>
      <c r="E36" s="79"/>
      <c r="F36" s="64"/>
      <c r="G36" s="32">
        <v>40302</v>
      </c>
      <c r="H36" s="39">
        <v>0.67567469279189629</v>
      </c>
      <c r="J36" s="73">
        <v>9.721515E-3</v>
      </c>
      <c r="K36" s="74">
        <v>6286250</v>
      </c>
    </row>
    <row r="37" spans="1:11" x14ac:dyDescent="0.25">
      <c r="A37" s="67">
        <v>13523</v>
      </c>
      <c r="B37" s="68">
        <v>4671</v>
      </c>
      <c r="C37" s="69">
        <v>4904</v>
      </c>
      <c r="D37" s="69">
        <f t="shared" si="1"/>
        <v>233</v>
      </c>
      <c r="E37" s="79"/>
      <c r="F37" s="64"/>
      <c r="G37" s="32">
        <v>40623</v>
      </c>
      <c r="H37" s="39">
        <v>0.66486901741423787</v>
      </c>
      <c r="J37" s="73">
        <v>4.2011139999999996</v>
      </c>
      <c r="K37" s="74">
        <v>2565824</v>
      </c>
    </row>
    <row r="38" spans="1:11" x14ac:dyDescent="0.25">
      <c r="A38" s="67">
        <v>11078</v>
      </c>
      <c r="B38" s="68">
        <v>2292</v>
      </c>
      <c r="C38" s="69">
        <v>2538</v>
      </c>
      <c r="D38" s="69">
        <f t="shared" si="1"/>
        <v>246</v>
      </c>
      <c r="E38" s="79"/>
      <c r="F38" s="64"/>
      <c r="G38" s="32">
        <v>40659</v>
      </c>
      <c r="H38" s="39">
        <v>0.64031098519626539</v>
      </c>
      <c r="J38" s="73">
        <v>4.2552100000000002E-2</v>
      </c>
      <c r="K38" s="74">
        <v>7632742</v>
      </c>
    </row>
    <row r="39" spans="1:11" x14ac:dyDescent="0.25">
      <c r="A39" s="67">
        <v>6120</v>
      </c>
      <c r="B39" s="68">
        <v>6932</v>
      </c>
      <c r="C39" s="69">
        <v>6945</v>
      </c>
      <c r="D39" s="69">
        <f t="shared" si="1"/>
        <v>13</v>
      </c>
      <c r="E39" s="79"/>
      <c r="F39" s="64"/>
      <c r="G39" s="32">
        <v>40701</v>
      </c>
      <c r="H39" s="39">
        <v>0.58344667028052299</v>
      </c>
      <c r="J39" s="73">
        <v>2.8734559999999999E-2</v>
      </c>
      <c r="K39" s="74">
        <v>4442469</v>
      </c>
    </row>
    <row r="40" spans="1:11" x14ac:dyDescent="0.25">
      <c r="A40" s="67">
        <v>9769</v>
      </c>
      <c r="B40" s="68">
        <v>4135</v>
      </c>
      <c r="C40" s="69">
        <v>3964</v>
      </c>
      <c r="D40" s="69">
        <f t="shared" si="1"/>
        <v>-171</v>
      </c>
      <c r="E40" s="79"/>
      <c r="F40" s="64"/>
      <c r="G40" s="32">
        <v>40498</v>
      </c>
      <c r="H40" s="39">
        <v>0.59565859215342698</v>
      </c>
      <c r="J40" s="73">
        <v>6.8087789999999995E-2</v>
      </c>
      <c r="K40" s="74">
        <v>8369713</v>
      </c>
    </row>
    <row r="41" spans="1:11" x14ac:dyDescent="0.25">
      <c r="A41" s="67">
        <v>11089</v>
      </c>
      <c r="B41" s="68">
        <v>8588</v>
      </c>
      <c r="C41" s="69">
        <v>8849</v>
      </c>
      <c r="D41" s="69">
        <f t="shared" si="1"/>
        <v>261</v>
      </c>
      <c r="E41" s="79"/>
      <c r="F41" s="64"/>
      <c r="G41" s="32">
        <v>40692</v>
      </c>
      <c r="H41" s="39">
        <v>0.7666896035746239</v>
      </c>
      <c r="J41" s="73">
        <v>2.2815050000000001</v>
      </c>
      <c r="K41" s="74">
        <v>6379665</v>
      </c>
    </row>
    <row r="42" spans="1:11" x14ac:dyDescent="0.25">
      <c r="A42" s="67">
        <v>4335</v>
      </c>
      <c r="B42" s="68">
        <v>3127</v>
      </c>
      <c r="C42" s="69">
        <v>3413</v>
      </c>
      <c r="D42" s="69">
        <f t="shared" si="1"/>
        <v>286</v>
      </c>
      <c r="E42" s="79"/>
      <c r="F42" s="64"/>
      <c r="G42" s="32">
        <v>40704</v>
      </c>
      <c r="H42" s="39">
        <v>0.42483585732706314</v>
      </c>
      <c r="J42" s="73">
        <v>2.298768E-2</v>
      </c>
      <c r="K42" s="74">
        <v>9958312</v>
      </c>
    </row>
    <row r="43" spans="1:11" x14ac:dyDescent="0.25">
      <c r="A43" s="67">
        <v>10653</v>
      </c>
      <c r="B43" s="68">
        <v>2365</v>
      </c>
      <c r="C43" s="69">
        <v>2664</v>
      </c>
      <c r="D43" s="69">
        <f t="shared" si="1"/>
        <v>299</v>
      </c>
      <c r="E43" s="79"/>
      <c r="F43" s="64"/>
      <c r="G43" s="32">
        <v>40589</v>
      </c>
      <c r="H43" s="39">
        <v>0.54496392159050322</v>
      </c>
      <c r="J43" s="73">
        <v>7.4555780000000002E-2</v>
      </c>
      <c r="K43" s="74">
        <v>1030602</v>
      </c>
    </row>
    <row r="44" spans="1:11" x14ac:dyDescent="0.25">
      <c r="A44" s="67">
        <v>8049</v>
      </c>
      <c r="B44" s="68">
        <v>4294</v>
      </c>
      <c r="C44" s="69">
        <v>4579</v>
      </c>
      <c r="D44" s="69">
        <f t="shared" si="1"/>
        <v>285</v>
      </c>
      <c r="E44" s="79"/>
      <c r="F44" s="64"/>
      <c r="G44" s="32">
        <v>40841</v>
      </c>
      <c r="H44" s="39">
        <v>0.63391699371269772</v>
      </c>
      <c r="J44" s="73">
        <v>1.320812E-2</v>
      </c>
      <c r="K44" s="74">
        <v>4930156</v>
      </c>
    </row>
    <row r="45" spans="1:11" x14ac:dyDescent="0.25">
      <c r="A45" s="67">
        <v>9705</v>
      </c>
      <c r="B45" s="68">
        <v>2409</v>
      </c>
      <c r="C45" s="69">
        <v>2704</v>
      </c>
      <c r="D45" s="69">
        <f t="shared" si="1"/>
        <v>295</v>
      </c>
      <c r="E45" s="79"/>
      <c r="F45" s="64"/>
      <c r="G45" s="32">
        <v>40613</v>
      </c>
      <c r="H45" s="39">
        <v>0.49148287488333153</v>
      </c>
      <c r="J45" s="73">
        <v>6.3216030000000006E-2</v>
      </c>
      <c r="K45" s="74">
        <v>6398463</v>
      </c>
    </row>
    <row r="46" spans="1:11" x14ac:dyDescent="0.25">
      <c r="A46" s="67">
        <v>5078</v>
      </c>
      <c r="B46" s="68">
        <v>4262</v>
      </c>
      <c r="C46" s="69">
        <v>4226</v>
      </c>
      <c r="D46" s="69">
        <f t="shared" si="1"/>
        <v>-36</v>
      </c>
      <c r="E46" s="79"/>
      <c r="F46" s="64"/>
      <c r="G46" s="32">
        <v>40763</v>
      </c>
      <c r="H46" s="39">
        <v>0.58865500702309725</v>
      </c>
      <c r="J46" s="73">
        <v>8.6203719999999998E-2</v>
      </c>
      <c r="K46" s="74">
        <v>9509104</v>
      </c>
    </row>
    <row r="47" spans="1:11" x14ac:dyDescent="0.25">
      <c r="A47" s="67">
        <v>8133</v>
      </c>
      <c r="B47" s="68">
        <v>4776</v>
      </c>
      <c r="C47" s="69">
        <v>4780</v>
      </c>
      <c r="D47" s="69">
        <f t="shared" si="1"/>
        <v>4</v>
      </c>
      <c r="E47" s="79"/>
      <c r="F47" s="64"/>
      <c r="G47" s="32">
        <v>40567</v>
      </c>
      <c r="H47" s="39">
        <v>0.42138473134150445</v>
      </c>
      <c r="J47" s="73">
        <v>1.0014459999999999E-2</v>
      </c>
      <c r="K47" s="74">
        <v>6852911</v>
      </c>
    </row>
    <row r="48" spans="1:11" x14ac:dyDescent="0.25">
      <c r="A48" s="67">
        <v>7242</v>
      </c>
      <c r="B48" s="68">
        <v>8250</v>
      </c>
      <c r="C48" s="69">
        <v>8224</v>
      </c>
      <c r="D48" s="69">
        <f t="shared" si="1"/>
        <v>-26</v>
      </c>
      <c r="E48" s="79"/>
      <c r="F48" s="64"/>
      <c r="G48" s="32">
        <v>40736</v>
      </c>
      <c r="H48" s="39">
        <v>0.61903945593201237</v>
      </c>
      <c r="J48" s="73">
        <v>2.298768E-2</v>
      </c>
      <c r="K48" s="74">
        <v>8067162</v>
      </c>
    </row>
    <row r="49" spans="1:11" x14ac:dyDescent="0.25">
      <c r="A49" s="67">
        <v>12169</v>
      </c>
      <c r="B49" s="68">
        <v>7471</v>
      </c>
      <c r="C49" s="69">
        <v>7685</v>
      </c>
      <c r="D49" s="69">
        <f t="shared" si="1"/>
        <v>214</v>
      </c>
      <c r="E49" s="79"/>
      <c r="F49" s="64"/>
      <c r="G49" s="32">
        <v>40637</v>
      </c>
      <c r="H49" s="39">
        <v>0.35036391416239587</v>
      </c>
      <c r="J49" s="73">
        <v>6.8962949999999995E-2</v>
      </c>
      <c r="K49" s="74">
        <v>4469066</v>
      </c>
    </row>
    <row r="50" spans="1:11" x14ac:dyDescent="0.25">
      <c r="A50" s="67">
        <v>11057</v>
      </c>
      <c r="B50" s="68">
        <v>2455</v>
      </c>
      <c r="C50" s="69">
        <v>2231</v>
      </c>
      <c r="D50" s="69">
        <f t="shared" si="1"/>
        <v>-224</v>
      </c>
      <c r="E50" s="79"/>
      <c r="F50" s="64"/>
      <c r="G50" s="32">
        <v>40330</v>
      </c>
      <c r="H50" s="39">
        <v>0.60951601193039551</v>
      </c>
      <c r="J50" s="73">
        <v>6.8962949999999995E-2</v>
      </c>
      <c r="K50" s="74">
        <v>8081925</v>
      </c>
    </row>
    <row r="51" spans="1:11" x14ac:dyDescent="0.25">
      <c r="A51" s="67">
        <v>14780</v>
      </c>
      <c r="B51" s="68">
        <v>2122</v>
      </c>
      <c r="C51" s="69">
        <v>2013</v>
      </c>
      <c r="D51" s="69">
        <f t="shared" si="1"/>
        <v>-109</v>
      </c>
      <c r="E51" s="79"/>
      <c r="F51" s="64"/>
      <c r="G51" s="32">
        <v>40246</v>
      </c>
      <c r="H51" s="39">
        <v>0.64649234639493136</v>
      </c>
      <c r="J51" s="73">
        <v>0.17778379999999999</v>
      </c>
      <c r="K51" s="74">
        <v>6424292</v>
      </c>
    </row>
    <row r="52" spans="1:11" x14ac:dyDescent="0.25">
      <c r="A52" s="67">
        <v>4600</v>
      </c>
      <c r="B52" s="68">
        <v>3505</v>
      </c>
      <c r="C52" s="69">
        <v>3797</v>
      </c>
      <c r="D52" s="69">
        <f t="shared" si="1"/>
        <v>292</v>
      </c>
      <c r="E52" s="79"/>
      <c r="F52" s="64"/>
      <c r="G52" s="32">
        <v>40177</v>
      </c>
      <c r="H52" s="39">
        <v>0.60330553660734654</v>
      </c>
      <c r="J52" s="73">
        <v>4.7650980000000002E-4</v>
      </c>
      <c r="K52" s="74">
        <v>6576814</v>
      </c>
    </row>
    <row r="53" spans="1:11" x14ac:dyDescent="0.25">
      <c r="A53" s="67">
        <v>10501</v>
      </c>
      <c r="B53" s="68">
        <v>4482</v>
      </c>
      <c r="C53" s="69">
        <v>4599</v>
      </c>
      <c r="D53" s="69">
        <f t="shared" si="1"/>
        <v>117</v>
      </c>
      <c r="E53" s="79"/>
      <c r="F53" s="64"/>
      <c r="G53" s="32">
        <v>40412</v>
      </c>
      <c r="H53" s="39">
        <v>0.53642063811635887</v>
      </c>
      <c r="J53" s="73">
        <v>4.5975290000000002E-2</v>
      </c>
      <c r="K53" s="74">
        <v>5964235</v>
      </c>
    </row>
    <row r="54" spans="1:11" x14ac:dyDescent="0.25">
      <c r="A54" s="67">
        <v>4924</v>
      </c>
      <c r="B54" s="68">
        <v>8069</v>
      </c>
      <c r="C54" s="69">
        <v>8158</v>
      </c>
      <c r="D54" s="69">
        <f t="shared" si="1"/>
        <v>89</v>
      </c>
      <c r="E54" s="79"/>
      <c r="F54" s="64"/>
      <c r="G54" s="32">
        <v>40687</v>
      </c>
      <c r="H54" s="39">
        <v>0.6339389014065091</v>
      </c>
      <c r="J54" s="73">
        <v>5.784946E-3</v>
      </c>
      <c r="K54" s="74">
        <v>6384572</v>
      </c>
    </row>
    <row r="55" spans="1:11" x14ac:dyDescent="0.25">
      <c r="A55" s="67">
        <v>2462</v>
      </c>
      <c r="B55" s="68">
        <v>7857</v>
      </c>
      <c r="C55" s="69">
        <v>7602</v>
      </c>
      <c r="D55" s="69">
        <f t="shared" si="1"/>
        <v>-255</v>
      </c>
      <c r="E55" s="79"/>
      <c r="F55" s="64"/>
      <c r="G55" s="32">
        <v>40574</v>
      </c>
      <c r="H55" s="39">
        <v>0.77845732466160678</v>
      </c>
      <c r="J55" s="73">
        <v>7.0682189999999997E-3</v>
      </c>
      <c r="K55" s="74">
        <v>8526684</v>
      </c>
    </row>
    <row r="56" spans="1:11" x14ac:dyDescent="0.25">
      <c r="A56" s="67">
        <v>11540</v>
      </c>
      <c r="B56" s="68">
        <v>2328</v>
      </c>
      <c r="C56" s="69">
        <v>2091</v>
      </c>
      <c r="D56" s="69">
        <f t="shared" si="1"/>
        <v>-237</v>
      </c>
      <c r="E56" s="79"/>
      <c r="F56" s="64"/>
      <c r="G56" s="32">
        <v>40827</v>
      </c>
      <c r="H56" s="39">
        <v>0.56752785043704534</v>
      </c>
      <c r="J56" s="73">
        <v>1.323653E-2</v>
      </c>
      <c r="K56" s="74">
        <v>2746345</v>
      </c>
    </row>
    <row r="57" spans="1:11" x14ac:dyDescent="0.25">
      <c r="A57" s="67">
        <v>4996</v>
      </c>
      <c r="B57" s="68">
        <v>890</v>
      </c>
      <c r="C57" s="69">
        <v>983</v>
      </c>
      <c r="D57" s="69">
        <f t="shared" si="1"/>
        <v>93</v>
      </c>
      <c r="E57" s="79"/>
      <c r="F57" s="64"/>
      <c r="G57" s="32">
        <v>40616</v>
      </c>
      <c r="H57" s="39">
        <v>0.40107487307981654</v>
      </c>
      <c r="J57" s="73">
        <v>8.4824559999999993E-3</v>
      </c>
      <c r="K57" s="74">
        <v>4125229</v>
      </c>
    </row>
    <row r="58" spans="1:11" x14ac:dyDescent="0.25">
      <c r="A58" s="67">
        <v>13842</v>
      </c>
      <c r="B58" s="68">
        <v>6451</v>
      </c>
      <c r="C58" s="69">
        <v>6430</v>
      </c>
      <c r="D58" s="69">
        <f t="shared" si="1"/>
        <v>-21</v>
      </c>
      <c r="E58" s="79"/>
      <c r="F58" s="64"/>
      <c r="G58" s="32">
        <v>40771</v>
      </c>
      <c r="H58" s="39">
        <v>0.38451707137501973</v>
      </c>
      <c r="J58" s="73">
        <v>4.0228390000000003E-2</v>
      </c>
      <c r="K58" s="74">
        <v>8621720</v>
      </c>
    </row>
    <row r="59" spans="1:11" x14ac:dyDescent="0.25">
      <c r="A59" s="67">
        <v>10513</v>
      </c>
      <c r="B59" s="68">
        <v>1442</v>
      </c>
      <c r="C59" s="69">
        <v>1276</v>
      </c>
      <c r="D59" s="69">
        <f t="shared" si="1"/>
        <v>-166</v>
      </c>
      <c r="E59" s="79"/>
      <c r="F59" s="64"/>
      <c r="G59" s="32">
        <v>40391</v>
      </c>
      <c r="H59" s="39">
        <v>0.5146979263790854</v>
      </c>
      <c r="J59" s="73">
        <v>4.0228390000000003E-2</v>
      </c>
      <c r="K59" s="74">
        <v>1729769</v>
      </c>
    </row>
    <row r="60" spans="1:11" x14ac:dyDescent="0.25">
      <c r="A60" s="67">
        <v>9508</v>
      </c>
      <c r="B60" s="68">
        <v>3968</v>
      </c>
      <c r="C60" s="69">
        <v>4051</v>
      </c>
      <c r="D60" s="69">
        <f t="shared" si="1"/>
        <v>83</v>
      </c>
      <c r="E60" s="79"/>
      <c r="F60" s="64"/>
      <c r="G60" s="32">
        <v>40351</v>
      </c>
      <c r="H60" s="39">
        <v>0.71300268160731173</v>
      </c>
      <c r="J60" s="73">
        <v>1.469284E-3</v>
      </c>
      <c r="K60" s="74">
        <v>8339289</v>
      </c>
    </row>
    <row r="61" spans="1:11" x14ac:dyDescent="0.25">
      <c r="A61" s="67">
        <v>6154</v>
      </c>
      <c r="B61" s="68">
        <v>5752</v>
      </c>
      <c r="C61" s="69">
        <v>5632</v>
      </c>
      <c r="D61" s="69">
        <f t="shared" si="1"/>
        <v>-120</v>
      </c>
      <c r="E61" s="79"/>
      <c r="F61" s="64"/>
      <c r="G61" s="32">
        <v>40295</v>
      </c>
      <c r="H61" s="39">
        <v>0.62582425574718548</v>
      </c>
      <c r="J61" s="73">
        <v>2.1649740000000001E-3</v>
      </c>
      <c r="K61" s="74">
        <v>5748777</v>
      </c>
    </row>
    <row r="62" spans="1:11" x14ac:dyDescent="0.25">
      <c r="A62" s="67">
        <v>7107</v>
      </c>
      <c r="B62" s="68">
        <v>8620</v>
      </c>
      <c r="C62" s="69">
        <v>8606</v>
      </c>
      <c r="D62" s="69">
        <f t="shared" si="1"/>
        <v>-14</v>
      </c>
      <c r="E62" s="79"/>
      <c r="F62" s="64"/>
      <c r="G62" s="32">
        <v>40792</v>
      </c>
      <c r="H62" s="39">
        <v>0.46889709259486756</v>
      </c>
      <c r="J62" s="73">
        <v>0.23184189999999999</v>
      </c>
      <c r="K62" s="74">
        <v>4097112</v>
      </c>
    </row>
    <row r="63" spans="1:11" x14ac:dyDescent="0.25">
      <c r="A63" s="67">
        <v>7943</v>
      </c>
      <c r="B63" s="68">
        <v>8107</v>
      </c>
      <c r="C63" s="69">
        <v>8003</v>
      </c>
      <c r="D63" s="69">
        <f t="shared" si="1"/>
        <v>-104</v>
      </c>
      <c r="E63" s="79"/>
      <c r="F63" s="64"/>
      <c r="G63" s="32">
        <v>40592</v>
      </c>
      <c r="H63" s="39">
        <v>0.46157382160913585</v>
      </c>
      <c r="J63" s="73">
        <v>1.267478E-2</v>
      </c>
      <c r="K63" s="74">
        <v>3652206</v>
      </c>
    </row>
    <row r="64" spans="1:11" x14ac:dyDescent="0.25">
      <c r="A64" s="67">
        <v>14535</v>
      </c>
      <c r="B64" s="68">
        <v>7103</v>
      </c>
      <c r="C64" s="69">
        <v>7027</v>
      </c>
      <c r="D64" s="69">
        <f t="shared" si="1"/>
        <v>-76</v>
      </c>
      <c r="E64" s="79"/>
      <c r="F64" s="64"/>
      <c r="G64" s="32">
        <v>40405</v>
      </c>
      <c r="H64" s="39">
        <v>0.74602757410301979</v>
      </c>
      <c r="J64" s="73">
        <v>7.4709860000000003E-2</v>
      </c>
      <c r="K64" s="74">
        <v>8790413</v>
      </c>
    </row>
    <row r="65" spans="1:11" x14ac:dyDescent="0.25">
      <c r="A65" s="67">
        <v>8716</v>
      </c>
      <c r="B65" s="68">
        <v>2332</v>
      </c>
      <c r="C65" s="69">
        <v>2125</v>
      </c>
      <c r="D65" s="69">
        <f t="shared" si="1"/>
        <v>-207</v>
      </c>
      <c r="E65" s="79"/>
      <c r="F65" s="64"/>
      <c r="G65" s="32">
        <v>40792</v>
      </c>
      <c r="H65" s="39">
        <v>0.52325146915355469</v>
      </c>
      <c r="J65" s="73">
        <v>2.812241E-3</v>
      </c>
      <c r="K65" s="74">
        <v>7453352</v>
      </c>
    </row>
    <row r="66" spans="1:11" x14ac:dyDescent="0.25">
      <c r="A66" s="67">
        <v>6250</v>
      </c>
      <c r="B66" s="68">
        <v>3045</v>
      </c>
      <c r="C66" s="69">
        <v>2920</v>
      </c>
      <c r="D66" s="69">
        <f t="shared" ref="D66:D97" si="2">C66-B66</f>
        <v>-125</v>
      </c>
      <c r="E66" s="79"/>
      <c r="F66" s="64"/>
      <c r="G66" s="32">
        <v>40392</v>
      </c>
      <c r="H66" s="39">
        <v>0.55961712737325797</v>
      </c>
      <c r="J66" s="73">
        <v>0.20272850000000001</v>
      </c>
      <c r="K66" s="74">
        <v>9903143</v>
      </c>
    </row>
    <row r="67" spans="1:11" x14ac:dyDescent="0.25">
      <c r="A67" s="67">
        <v>11288</v>
      </c>
      <c r="B67" s="68">
        <v>6142</v>
      </c>
      <c r="C67" s="69">
        <v>6432</v>
      </c>
      <c r="D67" s="69">
        <f t="shared" si="2"/>
        <v>290</v>
      </c>
      <c r="E67" s="79"/>
      <c r="F67" s="64"/>
      <c r="G67" s="32">
        <v>40204</v>
      </c>
      <c r="H67" s="39">
        <v>0.47168180371363633</v>
      </c>
      <c r="J67" s="73">
        <v>4.5975290000000002E-2</v>
      </c>
      <c r="K67" s="74">
        <v>4307266</v>
      </c>
    </row>
    <row r="68" spans="1:11" x14ac:dyDescent="0.25">
      <c r="A68" s="67">
        <v>7167</v>
      </c>
      <c r="B68" s="68">
        <v>6447</v>
      </c>
      <c r="C68" s="69">
        <v>6584</v>
      </c>
      <c r="D68" s="69">
        <f t="shared" si="2"/>
        <v>137</v>
      </c>
      <c r="E68" s="79"/>
      <c r="F68" s="64"/>
      <c r="G68" s="32">
        <v>40372</v>
      </c>
      <c r="H68" s="39">
        <v>0.40329001030704603</v>
      </c>
      <c r="J68" s="73">
        <v>1.7240740000000001E-2</v>
      </c>
      <c r="K68" s="74">
        <v>5028430</v>
      </c>
    </row>
    <row r="69" spans="1:11" x14ac:dyDescent="0.25">
      <c r="A69" s="67">
        <v>10449</v>
      </c>
      <c r="B69" s="68">
        <v>1574</v>
      </c>
      <c r="C69" s="69">
        <v>1374</v>
      </c>
      <c r="D69" s="69">
        <f t="shared" si="2"/>
        <v>-200</v>
      </c>
      <c r="E69" s="79"/>
      <c r="F69" s="64"/>
      <c r="G69" s="32">
        <v>40874</v>
      </c>
      <c r="H69" s="39">
        <v>0.64991832297513008</v>
      </c>
      <c r="J69" s="73">
        <v>6.7746389999999998E-4</v>
      </c>
      <c r="K69" s="74">
        <v>4440235</v>
      </c>
    </row>
    <row r="70" spans="1:11" x14ac:dyDescent="0.25">
      <c r="A70" s="67">
        <v>3997</v>
      </c>
      <c r="B70" s="68">
        <v>3030</v>
      </c>
      <c r="C70" s="69">
        <v>3094</v>
      </c>
      <c r="D70" s="69">
        <f t="shared" si="2"/>
        <v>64</v>
      </c>
      <c r="E70" s="79"/>
      <c r="F70" s="64"/>
      <c r="G70" s="32">
        <v>40567</v>
      </c>
      <c r="H70" s="39">
        <v>0.34390464046055058</v>
      </c>
      <c r="J70" s="73">
        <v>1.4075829999999999E-2</v>
      </c>
      <c r="K70" s="74">
        <v>7197670</v>
      </c>
    </row>
    <row r="71" spans="1:11" x14ac:dyDescent="0.25">
      <c r="A71" s="67">
        <v>13118</v>
      </c>
      <c r="B71" s="68">
        <v>2725</v>
      </c>
      <c r="C71" s="69">
        <v>2913</v>
      </c>
      <c r="D71" s="69">
        <f t="shared" si="2"/>
        <v>188</v>
      </c>
      <c r="E71" s="79"/>
      <c r="F71" s="64"/>
      <c r="G71" s="32">
        <v>40624</v>
      </c>
      <c r="H71" s="39">
        <v>0.40975185522953933</v>
      </c>
      <c r="J71" s="73">
        <v>9.7954239999999998E-2</v>
      </c>
      <c r="K71" s="74">
        <v>4413952</v>
      </c>
    </row>
    <row r="72" spans="1:11" x14ac:dyDescent="0.25">
      <c r="A72" s="67">
        <v>1880</v>
      </c>
      <c r="B72" s="68">
        <v>4106</v>
      </c>
      <c r="C72" s="69">
        <v>4110</v>
      </c>
      <c r="D72" s="69">
        <f t="shared" si="2"/>
        <v>4</v>
      </c>
      <c r="E72" s="79"/>
      <c r="F72" s="64"/>
      <c r="G72" s="32">
        <v>40511</v>
      </c>
      <c r="H72" s="39">
        <v>0.72563785994952923</v>
      </c>
      <c r="J72" s="73">
        <v>2.8122400000000001E-3</v>
      </c>
      <c r="K72" s="74">
        <v>3078435</v>
      </c>
    </row>
    <row r="73" spans="1:11" x14ac:dyDescent="0.25">
      <c r="A73" s="67">
        <v>11959</v>
      </c>
      <c r="B73" s="68">
        <v>7170</v>
      </c>
      <c r="C73" s="69">
        <v>7253</v>
      </c>
      <c r="D73" s="69">
        <f t="shared" si="2"/>
        <v>83</v>
      </c>
      <c r="E73" s="79"/>
      <c r="F73" s="64"/>
      <c r="G73" s="32">
        <v>40433</v>
      </c>
      <c r="H73" s="39">
        <v>0.72209894704682642</v>
      </c>
      <c r="J73" s="73">
        <v>3.8727350000000001E-2</v>
      </c>
      <c r="K73" s="74">
        <v>1488880</v>
      </c>
    </row>
    <row r="74" spans="1:11" x14ac:dyDescent="0.25">
      <c r="A74" s="67">
        <v>3024</v>
      </c>
      <c r="B74" s="68">
        <v>889</v>
      </c>
      <c r="C74" s="69">
        <v>888</v>
      </c>
      <c r="D74" s="69">
        <f t="shared" si="2"/>
        <v>-1</v>
      </c>
      <c r="E74" s="79"/>
      <c r="F74" s="64"/>
      <c r="G74" s="32">
        <v>40300</v>
      </c>
      <c r="H74" s="39">
        <v>0.58065034742128319</v>
      </c>
      <c r="J74" s="73">
        <v>8.6203719999999998E-2</v>
      </c>
      <c r="K74" s="74">
        <v>8230780</v>
      </c>
    </row>
    <row r="75" spans="1:11" x14ac:dyDescent="0.25">
      <c r="A75" s="67">
        <v>11754</v>
      </c>
      <c r="B75" s="68">
        <v>2254</v>
      </c>
      <c r="C75" s="69">
        <v>1997</v>
      </c>
      <c r="D75" s="69">
        <f t="shared" si="2"/>
        <v>-257</v>
      </c>
      <c r="E75" s="79"/>
      <c r="F75" s="64"/>
      <c r="G75" s="32">
        <v>40434</v>
      </c>
      <c r="H75" s="39">
        <v>0.69569169721296475</v>
      </c>
      <c r="J75" s="73">
        <v>0.12643209999999999</v>
      </c>
      <c r="K75" s="74">
        <v>5832847</v>
      </c>
    </row>
    <row r="76" spans="1:11" x14ac:dyDescent="0.25">
      <c r="A76" s="67">
        <v>9753</v>
      </c>
      <c r="B76" s="68">
        <v>4504</v>
      </c>
      <c r="C76" s="69">
        <v>4724</v>
      </c>
      <c r="D76" s="69">
        <f t="shared" si="2"/>
        <v>220</v>
      </c>
      <c r="E76" s="79"/>
      <c r="F76" s="64"/>
      <c r="G76" s="32">
        <v>40704</v>
      </c>
      <c r="H76" s="39">
        <v>0.61844508933518227</v>
      </c>
      <c r="J76" s="73">
        <v>0.10919130000000001</v>
      </c>
      <c r="K76" s="74">
        <v>3589606</v>
      </c>
    </row>
    <row r="77" spans="1:11" x14ac:dyDescent="0.25">
      <c r="A77" s="67">
        <v>1023</v>
      </c>
      <c r="B77" s="68">
        <v>7817</v>
      </c>
      <c r="C77" s="69">
        <v>8089</v>
      </c>
      <c r="D77" s="69">
        <f t="shared" si="2"/>
        <v>272</v>
      </c>
      <c r="E77" s="79"/>
      <c r="F77" s="64"/>
      <c r="G77" s="32">
        <v>40448</v>
      </c>
      <c r="H77" s="39">
        <v>0.69596001902607496</v>
      </c>
      <c r="J77" s="73">
        <v>9.1950589999999999E-2</v>
      </c>
      <c r="K77" s="74">
        <v>6322652</v>
      </c>
    </row>
    <row r="78" spans="1:11" x14ac:dyDescent="0.25">
      <c r="A78" s="67">
        <v>9644</v>
      </c>
      <c r="B78" s="68">
        <v>8931</v>
      </c>
      <c r="C78" s="69">
        <v>9209</v>
      </c>
      <c r="D78" s="69">
        <f t="shared" si="2"/>
        <v>278</v>
      </c>
      <c r="E78" s="79"/>
      <c r="F78" s="64"/>
      <c r="G78" s="32">
        <v>40721</v>
      </c>
      <c r="H78" s="39">
        <v>0.38727026623454702</v>
      </c>
      <c r="J78" s="73">
        <v>2.0292597000000001E-3</v>
      </c>
      <c r="K78" s="74">
        <v>4322086</v>
      </c>
    </row>
    <row r="79" spans="1:11" x14ac:dyDescent="0.25">
      <c r="A79" s="67">
        <v>859</v>
      </c>
      <c r="B79" s="68">
        <v>4518</v>
      </c>
      <c r="C79" s="69">
        <v>4340</v>
      </c>
      <c r="D79" s="69">
        <f t="shared" si="2"/>
        <v>-178</v>
      </c>
      <c r="E79" s="79"/>
      <c r="F79" s="64"/>
      <c r="G79" s="32">
        <v>40672</v>
      </c>
      <c r="H79" s="39">
        <v>0.71457989587493864</v>
      </c>
      <c r="J79" s="73">
        <v>8.6203680000000005E-2</v>
      </c>
      <c r="K79" s="74">
        <v>9566899</v>
      </c>
    </row>
    <row r="80" spans="1:11" x14ac:dyDescent="0.25">
      <c r="A80" s="67">
        <v>4830</v>
      </c>
      <c r="B80" s="68">
        <v>6333</v>
      </c>
      <c r="C80" s="69">
        <v>6222</v>
      </c>
      <c r="D80" s="69">
        <f t="shared" si="2"/>
        <v>-111</v>
      </c>
      <c r="E80" s="79"/>
      <c r="F80" s="64"/>
      <c r="G80" s="32">
        <v>40729</v>
      </c>
      <c r="H80" s="39">
        <v>0.70828789463401631</v>
      </c>
      <c r="J80" s="73">
        <v>3.314923E-3</v>
      </c>
      <c r="K80" s="74">
        <v>6112036</v>
      </c>
    </row>
    <row r="81" spans="1:11" x14ac:dyDescent="0.25">
      <c r="A81" s="67">
        <v>14843</v>
      </c>
      <c r="B81" s="68">
        <v>6689</v>
      </c>
      <c r="C81" s="69">
        <v>6849</v>
      </c>
      <c r="D81" s="69">
        <f t="shared" si="2"/>
        <v>160</v>
      </c>
      <c r="E81" s="79"/>
      <c r="F81" s="64"/>
      <c r="J81" s="73"/>
      <c r="K81" s="74"/>
    </row>
    <row r="82" spans="1:11" x14ac:dyDescent="0.25">
      <c r="A82" s="67">
        <v>14124</v>
      </c>
      <c r="B82" s="68">
        <v>7693</v>
      </c>
      <c r="C82" s="69">
        <v>7490</v>
      </c>
      <c r="D82" s="69">
        <f t="shared" si="2"/>
        <v>-203</v>
      </c>
      <c r="E82" s="79"/>
      <c r="F82" s="64"/>
      <c r="J82" s="73"/>
      <c r="K82" s="74"/>
    </row>
    <row r="83" spans="1:11" x14ac:dyDescent="0.25">
      <c r="A83" s="67">
        <v>12795</v>
      </c>
      <c r="B83" s="68">
        <v>5741</v>
      </c>
      <c r="C83" s="69">
        <v>5712</v>
      </c>
      <c r="D83" s="69">
        <f t="shared" si="2"/>
        <v>-29</v>
      </c>
      <c r="E83" s="79"/>
      <c r="F83" s="64"/>
      <c r="J83" s="73"/>
      <c r="K83" s="74"/>
    </row>
    <row r="84" spans="1:11" x14ac:dyDescent="0.25">
      <c r="A84" s="67">
        <v>915</v>
      </c>
      <c r="B84" s="68">
        <v>7112</v>
      </c>
      <c r="C84" s="69">
        <v>6981</v>
      </c>
      <c r="D84" s="69">
        <f t="shared" si="2"/>
        <v>-131</v>
      </c>
      <c r="E84" s="79"/>
      <c r="F84" s="64"/>
      <c r="J84" s="73"/>
      <c r="K84" s="74"/>
    </row>
    <row r="85" spans="1:11" x14ac:dyDescent="0.25">
      <c r="A85" s="67">
        <v>1001</v>
      </c>
      <c r="B85" s="68">
        <v>3562</v>
      </c>
      <c r="C85" s="69">
        <v>3519</v>
      </c>
      <c r="D85" s="69">
        <f t="shared" si="2"/>
        <v>-43</v>
      </c>
      <c r="E85" s="79"/>
      <c r="F85" s="64"/>
      <c r="J85" s="73"/>
      <c r="K85" s="74"/>
    </row>
    <row r="86" spans="1:11" x14ac:dyDescent="0.25">
      <c r="A86" s="67">
        <v>6688</v>
      </c>
      <c r="B86" s="68">
        <v>3546</v>
      </c>
      <c r="C86" s="69">
        <v>3808</v>
      </c>
      <c r="D86" s="69">
        <f t="shared" si="2"/>
        <v>262</v>
      </c>
      <c r="E86" s="79"/>
      <c r="F86" s="64"/>
      <c r="J86" s="73"/>
      <c r="K86" s="74"/>
    </row>
    <row r="87" spans="1:11" x14ac:dyDescent="0.25">
      <c r="A87" s="67">
        <v>1241</v>
      </c>
      <c r="B87" s="68">
        <v>4907</v>
      </c>
      <c r="C87" s="69">
        <v>4824</v>
      </c>
      <c r="D87" s="69">
        <f t="shared" si="2"/>
        <v>-83</v>
      </c>
      <c r="E87" s="79"/>
      <c r="F87" s="64"/>
      <c r="J87" s="73"/>
      <c r="K87" s="74"/>
    </row>
    <row r="88" spans="1:11" x14ac:dyDescent="0.25">
      <c r="A88" s="67">
        <v>8175</v>
      </c>
      <c r="B88" s="68">
        <v>7619</v>
      </c>
      <c r="C88" s="69">
        <v>7611</v>
      </c>
      <c r="D88" s="69">
        <f t="shared" si="2"/>
        <v>-8</v>
      </c>
      <c r="E88" s="79"/>
      <c r="F88" s="64"/>
      <c r="J88" s="73"/>
      <c r="K88" s="74"/>
    </row>
    <row r="89" spans="1:11" x14ac:dyDescent="0.25">
      <c r="A89" s="67">
        <v>10298</v>
      </c>
      <c r="B89" s="68">
        <v>4426</v>
      </c>
      <c r="C89" s="69">
        <v>4172</v>
      </c>
      <c r="D89" s="69">
        <f t="shared" si="2"/>
        <v>-254</v>
      </c>
      <c r="E89" s="79"/>
      <c r="F89" s="64"/>
      <c r="J89" s="73"/>
      <c r="K89" s="74"/>
    </row>
    <row r="90" spans="1:11" x14ac:dyDescent="0.25">
      <c r="A90" s="67">
        <v>13571</v>
      </c>
      <c r="B90" s="68">
        <v>7339</v>
      </c>
      <c r="C90" s="69">
        <v>7527</v>
      </c>
      <c r="D90" s="69">
        <f t="shared" si="2"/>
        <v>188</v>
      </c>
      <c r="E90" s="79"/>
      <c r="F90" s="64"/>
      <c r="J90" s="73"/>
      <c r="K90" s="74"/>
    </row>
    <row r="91" spans="1:11" x14ac:dyDescent="0.25">
      <c r="A91" s="67">
        <v>10163</v>
      </c>
      <c r="B91" s="68">
        <v>6006</v>
      </c>
      <c r="C91" s="69">
        <v>6235</v>
      </c>
      <c r="D91" s="69">
        <f t="shared" si="2"/>
        <v>229</v>
      </c>
      <c r="E91" s="79"/>
      <c r="F91" s="64"/>
      <c r="J91" s="73"/>
      <c r="K91" s="74"/>
    </row>
    <row r="92" spans="1:11" x14ac:dyDescent="0.25">
      <c r="A92" s="67">
        <v>2140</v>
      </c>
      <c r="B92" s="68">
        <v>7399</v>
      </c>
      <c r="C92" s="69">
        <v>7512</v>
      </c>
      <c r="D92" s="69">
        <f t="shared" si="2"/>
        <v>113</v>
      </c>
      <c r="E92" s="79"/>
      <c r="F92" s="64"/>
      <c r="J92" s="73"/>
      <c r="K92" s="74"/>
    </row>
    <row r="93" spans="1:11" x14ac:dyDescent="0.25">
      <c r="A93" s="67">
        <v>9644</v>
      </c>
      <c r="B93" s="68">
        <v>3264</v>
      </c>
      <c r="C93" s="69">
        <v>3145</v>
      </c>
      <c r="D93" s="69">
        <f t="shared" si="2"/>
        <v>-119</v>
      </c>
      <c r="E93" s="79"/>
      <c r="F93" s="64"/>
      <c r="J93" s="73"/>
      <c r="K93" s="74"/>
    </row>
    <row r="94" spans="1:11" x14ac:dyDescent="0.25">
      <c r="A94" s="67">
        <v>7200</v>
      </c>
      <c r="B94" s="68">
        <v>2247</v>
      </c>
      <c r="C94" s="69">
        <v>2029</v>
      </c>
      <c r="D94" s="69">
        <f t="shared" si="2"/>
        <v>-218</v>
      </c>
      <c r="E94" s="79"/>
      <c r="F94" s="64"/>
      <c r="J94" s="73"/>
      <c r="K94" s="74"/>
    </row>
    <row r="95" spans="1:11" x14ac:dyDescent="0.25">
      <c r="A95" s="67">
        <v>800</v>
      </c>
      <c r="B95" s="68">
        <v>1380</v>
      </c>
      <c r="C95" s="69">
        <v>1554</v>
      </c>
      <c r="D95" s="69">
        <f t="shared" si="2"/>
        <v>174</v>
      </c>
      <c r="E95" s="79"/>
      <c r="F95" s="64"/>
      <c r="J95" s="73"/>
      <c r="K95" s="74"/>
    </row>
    <row r="96" spans="1:11" x14ac:dyDescent="0.25">
      <c r="A96" s="67">
        <v>11147</v>
      </c>
      <c r="B96" s="68">
        <v>7922</v>
      </c>
      <c r="C96" s="69">
        <v>8118</v>
      </c>
      <c r="D96" s="69">
        <f t="shared" si="2"/>
        <v>196</v>
      </c>
      <c r="E96" s="79"/>
      <c r="F96" s="64"/>
      <c r="J96" s="73"/>
      <c r="K96" s="74"/>
    </row>
    <row r="97" spans="1:11" x14ac:dyDescent="0.25">
      <c r="A97" s="67">
        <v>1644</v>
      </c>
      <c r="B97" s="68">
        <v>6443</v>
      </c>
      <c r="C97" s="69">
        <v>6646</v>
      </c>
      <c r="D97" s="69">
        <f t="shared" si="2"/>
        <v>203</v>
      </c>
      <c r="E97" s="79"/>
      <c r="F97" s="64"/>
      <c r="J97" s="73"/>
      <c r="K97" s="74"/>
    </row>
    <row r="98" spans="1:11" x14ac:dyDescent="0.25">
      <c r="A98" s="67">
        <v>9439</v>
      </c>
      <c r="B98" s="68">
        <v>1693</v>
      </c>
      <c r="C98" s="69">
        <v>1991</v>
      </c>
      <c r="D98" s="69">
        <f t="shared" ref="D98:D101" si="3">C98-B98</f>
        <v>298</v>
      </c>
      <c r="E98" s="79"/>
      <c r="F98" s="64"/>
      <c r="J98" s="73"/>
      <c r="K98" s="74"/>
    </row>
    <row r="99" spans="1:11" x14ac:dyDescent="0.25">
      <c r="A99" s="67">
        <v>4468</v>
      </c>
      <c r="B99" s="68">
        <v>5635</v>
      </c>
      <c r="C99" s="69">
        <v>5475</v>
      </c>
      <c r="D99" s="69">
        <f t="shared" si="3"/>
        <v>-160</v>
      </c>
      <c r="E99" s="79"/>
      <c r="F99" s="64"/>
      <c r="J99" s="73"/>
      <c r="K99" s="74"/>
    </row>
    <row r="100" spans="1:11" x14ac:dyDescent="0.25">
      <c r="A100" s="67">
        <v>4514</v>
      </c>
      <c r="B100" s="68">
        <v>3968</v>
      </c>
      <c r="C100" s="69">
        <v>3711</v>
      </c>
      <c r="D100" s="69">
        <f t="shared" si="3"/>
        <v>-257</v>
      </c>
      <c r="E100" s="79"/>
      <c r="F100" s="64"/>
      <c r="J100" s="73"/>
      <c r="K100" s="74"/>
    </row>
    <row r="101" spans="1:11" x14ac:dyDescent="0.25">
      <c r="A101" s="67">
        <v>7476</v>
      </c>
      <c r="B101" s="68">
        <v>1324</v>
      </c>
      <c r="C101" s="69">
        <v>1443</v>
      </c>
      <c r="D101" s="69">
        <f t="shared" si="3"/>
        <v>119</v>
      </c>
      <c r="E101" s="79"/>
      <c r="F101" s="64"/>
      <c r="J101" s="73"/>
      <c r="K101" s="74"/>
    </row>
  </sheetData>
  <sortState ref="A2:E101">
    <sortCondition ref="E2"/>
  </sortState>
  <mergeCells count="3">
    <mergeCell ref="N5:N8"/>
    <mergeCell ref="Q5:Q8"/>
    <mergeCell ref="M1:S1"/>
  </mergeCell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rgb="FFFFFF00"/>
    <pageSetUpPr autoPageBreaks="0"/>
  </sheetPr>
  <dimension ref="A1:N101"/>
  <sheetViews>
    <sheetView zoomScale="115" zoomScaleNormal="115" zoomScaleSheetLayoutView="100" workbookViewId="0">
      <selection activeCell="C1" sqref="C1"/>
    </sheetView>
  </sheetViews>
  <sheetFormatPr defaultColWidth="12.7109375" defaultRowHeight="15" x14ac:dyDescent="0.25"/>
  <cols>
    <col min="1" max="1" width="11.85546875" style="38" bestFit="1" customWidth="1"/>
    <col min="2" max="2" width="6.28515625" style="26" bestFit="1" customWidth="1"/>
    <col min="3" max="3" width="12.7109375" style="41"/>
    <col min="4" max="4" width="12.42578125" style="64" bestFit="1" customWidth="1"/>
    <col min="5" max="5" width="12.28515625" style="69" bestFit="1" customWidth="1"/>
    <col min="6" max="6" width="12.5703125" style="69" bestFit="1" customWidth="1"/>
    <col min="7" max="7" width="6.5703125" style="64" bestFit="1" customWidth="1"/>
    <col min="8" max="8" width="5.5703125" style="64" bestFit="1" customWidth="1"/>
    <col min="9" max="9" width="11.85546875" style="102" bestFit="1" customWidth="1"/>
    <col min="10" max="10" width="8" style="104" bestFit="1" customWidth="1"/>
    <col min="11" max="11" width="12.7109375" style="3"/>
    <col min="12" max="12" width="5.140625" style="64" bestFit="1" customWidth="1"/>
    <col min="13" max="13" width="4.5703125" style="64" bestFit="1" customWidth="1"/>
    <col min="14" max="14" width="13.5703125" style="64" bestFit="1" customWidth="1"/>
    <col min="15" max="16384" width="12.7109375" style="3"/>
  </cols>
  <sheetData>
    <row r="1" spans="1:14" ht="30" x14ac:dyDescent="0.25">
      <c r="A1" s="45" t="s">
        <v>119</v>
      </c>
      <c r="B1" s="8" t="s">
        <v>111</v>
      </c>
      <c r="C1" s="37"/>
      <c r="D1" s="90" t="s">
        <v>1</v>
      </c>
      <c r="E1" s="91" t="s">
        <v>233</v>
      </c>
      <c r="F1" s="66" t="s">
        <v>126</v>
      </c>
      <c r="G1" s="92" t="s">
        <v>127</v>
      </c>
      <c r="H1" s="92" t="s">
        <v>3</v>
      </c>
      <c r="I1" s="101" t="s">
        <v>129</v>
      </c>
      <c r="J1" s="103" t="s">
        <v>128</v>
      </c>
      <c r="L1" s="94" t="s">
        <v>112</v>
      </c>
      <c r="M1" s="94" t="s">
        <v>234</v>
      </c>
      <c r="N1" s="95" t="s">
        <v>235</v>
      </c>
    </row>
    <row r="2" spans="1:14" x14ac:dyDescent="0.25">
      <c r="A2" s="32">
        <v>40680</v>
      </c>
      <c r="B2" s="39">
        <v>0.73038415760640873</v>
      </c>
      <c r="C2" s="40"/>
      <c r="D2" s="93">
        <v>761337848</v>
      </c>
      <c r="E2" s="69">
        <v>5134605984</v>
      </c>
      <c r="F2" s="69">
        <v>5131779681</v>
      </c>
      <c r="G2" s="64">
        <v>12</v>
      </c>
      <c r="H2" s="64">
        <v>4</v>
      </c>
      <c r="I2" s="102">
        <f t="shared" ref="I2:I33" si="0">H2/G2</f>
        <v>0.33333333333333331</v>
      </c>
      <c r="J2" s="104">
        <f t="shared" ref="J2:J33" si="1">H2/G2</f>
        <v>0.33333333333333331</v>
      </c>
      <c r="L2" s="64">
        <v>10</v>
      </c>
      <c r="M2" s="64">
        <f t="shared" ref="M2:M18" ca="1" si="2">RANDBETWEEN(4,9)</f>
        <v>9</v>
      </c>
      <c r="N2" s="69">
        <f t="shared" ref="N2:N18" ca="1" si="3">M2/L2</f>
        <v>0.9</v>
      </c>
    </row>
    <row r="3" spans="1:14" x14ac:dyDescent="0.25">
      <c r="A3" s="32">
        <v>40574</v>
      </c>
      <c r="B3" s="39">
        <v>0.46866661567059964</v>
      </c>
      <c r="C3" s="40"/>
      <c r="D3" s="93">
        <v>865073824</v>
      </c>
      <c r="E3" s="69">
        <v>2025043141</v>
      </c>
      <c r="F3" s="69">
        <v>2029815253</v>
      </c>
      <c r="G3" s="64">
        <v>15</v>
      </c>
      <c r="H3" s="64">
        <v>6</v>
      </c>
      <c r="I3" s="102">
        <f t="shared" si="0"/>
        <v>0.4</v>
      </c>
      <c r="J3" s="104">
        <f t="shared" si="1"/>
        <v>0.4</v>
      </c>
      <c r="L3" s="64">
        <v>9</v>
      </c>
      <c r="M3" s="64">
        <f t="shared" ca="1" si="2"/>
        <v>5</v>
      </c>
      <c r="N3" s="69">
        <f t="shared" ca="1" si="3"/>
        <v>0.55555555555555558</v>
      </c>
    </row>
    <row r="4" spans="1:14" x14ac:dyDescent="0.25">
      <c r="A4" s="32">
        <v>40613</v>
      </c>
      <c r="B4" s="39">
        <v>0.49148287488333153</v>
      </c>
      <c r="C4" s="40"/>
      <c r="D4" s="93">
        <v>425598783</v>
      </c>
      <c r="E4" s="69">
        <v>3038294156</v>
      </c>
      <c r="F4" s="69">
        <v>3038106405</v>
      </c>
      <c r="G4" s="64">
        <v>14</v>
      </c>
      <c r="H4" s="64">
        <v>6</v>
      </c>
      <c r="I4" s="102">
        <f t="shared" si="0"/>
        <v>0.42857142857142855</v>
      </c>
      <c r="J4" s="104">
        <f t="shared" si="1"/>
        <v>0.42857142857142855</v>
      </c>
      <c r="L4" s="64">
        <v>22</v>
      </c>
      <c r="M4" s="64">
        <f t="shared" ca="1" si="2"/>
        <v>8</v>
      </c>
      <c r="N4" s="69">
        <f t="shared" ca="1" si="3"/>
        <v>0.36363636363636365</v>
      </c>
    </row>
    <row r="5" spans="1:14" x14ac:dyDescent="0.25">
      <c r="A5" s="32">
        <v>40448</v>
      </c>
      <c r="B5" s="39">
        <v>0.69596001902607496</v>
      </c>
      <c r="C5" s="40"/>
      <c r="D5" s="93">
        <v>283476654</v>
      </c>
      <c r="E5" s="69">
        <v>2131544288</v>
      </c>
      <c r="F5" s="69">
        <v>2133783892</v>
      </c>
      <c r="G5" s="64">
        <v>16</v>
      </c>
      <c r="H5" s="64">
        <v>8</v>
      </c>
      <c r="I5" s="102">
        <f t="shared" si="0"/>
        <v>0.5</v>
      </c>
      <c r="J5" s="104">
        <f t="shared" si="1"/>
        <v>0.5</v>
      </c>
      <c r="L5" s="64">
        <v>9</v>
      </c>
      <c r="M5" s="64">
        <v>8</v>
      </c>
      <c r="N5" s="69">
        <f t="shared" si="3"/>
        <v>0.88888888888888884</v>
      </c>
    </row>
    <row r="6" spans="1:14" x14ac:dyDescent="0.25">
      <c r="A6" s="32">
        <v>40300</v>
      </c>
      <c r="B6" s="39">
        <v>0.58065034742128319</v>
      </c>
      <c r="C6" s="40"/>
      <c r="D6" s="93">
        <v>290385638</v>
      </c>
      <c r="E6" s="69">
        <v>7201408985</v>
      </c>
      <c r="F6" s="69">
        <v>7201704178</v>
      </c>
      <c r="G6" s="64">
        <v>26</v>
      </c>
      <c r="H6" s="64">
        <v>16</v>
      </c>
      <c r="I6" s="102">
        <f t="shared" si="0"/>
        <v>0.61538461538461542</v>
      </c>
      <c r="J6" s="104">
        <f t="shared" si="1"/>
        <v>0.61538461538461542</v>
      </c>
      <c r="L6" s="64">
        <v>12</v>
      </c>
      <c r="M6" s="64">
        <f t="shared" ca="1" si="2"/>
        <v>5</v>
      </c>
      <c r="N6" s="69">
        <f t="shared" ca="1" si="3"/>
        <v>0.41666666666666669</v>
      </c>
    </row>
    <row r="7" spans="1:14" x14ac:dyDescent="0.25">
      <c r="A7" s="32">
        <v>40637</v>
      </c>
      <c r="B7" s="39">
        <v>0.35036391416239587</v>
      </c>
      <c r="C7" s="40"/>
      <c r="D7" s="93">
        <v>357081517</v>
      </c>
      <c r="E7" s="69">
        <v>2127091949</v>
      </c>
      <c r="F7" s="69">
        <v>2126718422</v>
      </c>
      <c r="G7" s="64">
        <v>29</v>
      </c>
      <c r="H7" s="64">
        <v>19</v>
      </c>
      <c r="I7" s="102">
        <f t="shared" si="0"/>
        <v>0.65517241379310343</v>
      </c>
      <c r="J7" s="104">
        <f t="shared" si="1"/>
        <v>0.65517241379310343</v>
      </c>
      <c r="L7" s="64">
        <v>10</v>
      </c>
      <c r="M7" s="64">
        <f t="shared" ca="1" si="2"/>
        <v>8</v>
      </c>
      <c r="N7" s="69">
        <f t="shared" ca="1" si="3"/>
        <v>0.8</v>
      </c>
    </row>
    <row r="8" spans="1:14" x14ac:dyDescent="0.25">
      <c r="A8" s="32">
        <v>40434</v>
      </c>
      <c r="B8" s="39">
        <v>0.69569169721296475</v>
      </c>
      <c r="C8" s="40"/>
      <c r="D8" s="93">
        <v>923665952</v>
      </c>
      <c r="E8" s="69">
        <v>2138367725</v>
      </c>
      <c r="F8" s="69">
        <v>2133547224</v>
      </c>
      <c r="G8" s="64">
        <v>12</v>
      </c>
      <c r="H8" s="64">
        <v>8</v>
      </c>
      <c r="I8" s="102">
        <f t="shared" si="0"/>
        <v>0.66666666666666663</v>
      </c>
      <c r="J8" s="104">
        <f t="shared" si="1"/>
        <v>0.66666666666666663</v>
      </c>
      <c r="L8" s="64">
        <v>12</v>
      </c>
      <c r="M8" s="64">
        <v>10</v>
      </c>
      <c r="N8" s="69">
        <f t="shared" si="3"/>
        <v>0.83333333333333337</v>
      </c>
    </row>
    <row r="9" spans="1:14" x14ac:dyDescent="0.25">
      <c r="A9" s="32">
        <v>40330</v>
      </c>
      <c r="B9" s="39">
        <v>0.60951601193039551</v>
      </c>
      <c r="C9" s="40"/>
      <c r="D9" s="93">
        <v>917714039</v>
      </c>
      <c r="E9" s="69">
        <v>5416609693</v>
      </c>
      <c r="F9" s="69">
        <v>5419558136</v>
      </c>
      <c r="G9" s="64">
        <v>20</v>
      </c>
      <c r="H9" s="64">
        <v>14</v>
      </c>
      <c r="I9" s="102">
        <f t="shared" si="0"/>
        <v>0.7</v>
      </c>
      <c r="J9" s="104">
        <f t="shared" si="1"/>
        <v>0.7</v>
      </c>
      <c r="L9" s="64">
        <v>11</v>
      </c>
      <c r="M9" s="64">
        <f t="shared" ca="1" si="2"/>
        <v>4</v>
      </c>
      <c r="N9" s="69">
        <f t="shared" ca="1" si="3"/>
        <v>0.36363636363636365</v>
      </c>
    </row>
    <row r="10" spans="1:14" x14ac:dyDescent="0.25">
      <c r="A10" s="32">
        <v>40672</v>
      </c>
      <c r="B10" s="39">
        <v>0.71457989587493864</v>
      </c>
      <c r="C10" s="40"/>
      <c r="D10" s="93">
        <v>536516131</v>
      </c>
      <c r="E10" s="69">
        <v>7202636321</v>
      </c>
      <c r="F10" s="69">
        <v>7205732075</v>
      </c>
      <c r="G10" s="64">
        <v>10</v>
      </c>
      <c r="H10" s="64">
        <v>7</v>
      </c>
      <c r="I10" s="102">
        <f t="shared" si="0"/>
        <v>0.7</v>
      </c>
      <c r="J10" s="104">
        <f t="shared" si="1"/>
        <v>0.7</v>
      </c>
      <c r="L10" s="64">
        <v>8</v>
      </c>
      <c r="M10" s="64">
        <v>7</v>
      </c>
      <c r="N10" s="69">
        <f t="shared" si="3"/>
        <v>0.875</v>
      </c>
    </row>
    <row r="11" spans="1:14" x14ac:dyDescent="0.25">
      <c r="A11" s="32">
        <v>40763</v>
      </c>
      <c r="B11" s="39">
        <v>0.58865500702309725</v>
      </c>
      <c r="C11" s="40"/>
      <c r="D11" s="93">
        <v>180095803</v>
      </c>
      <c r="E11" s="69">
        <v>2027764351</v>
      </c>
      <c r="F11" s="69">
        <v>2027279282</v>
      </c>
      <c r="G11" s="64">
        <v>14</v>
      </c>
      <c r="H11" s="64">
        <v>10</v>
      </c>
      <c r="I11" s="102">
        <f t="shared" si="0"/>
        <v>0.7142857142857143</v>
      </c>
      <c r="J11" s="104">
        <f t="shared" si="1"/>
        <v>0.7142857142857143</v>
      </c>
      <c r="L11" s="64">
        <v>12</v>
      </c>
      <c r="M11" s="64">
        <f t="shared" ca="1" si="2"/>
        <v>7</v>
      </c>
      <c r="N11" s="69">
        <f t="shared" ca="1" si="3"/>
        <v>0.58333333333333337</v>
      </c>
    </row>
    <row r="12" spans="1:14" x14ac:dyDescent="0.25">
      <c r="A12" s="32">
        <v>40357</v>
      </c>
      <c r="B12" s="39">
        <v>0.37127418444928628</v>
      </c>
      <c r="C12" s="40"/>
      <c r="D12" s="93">
        <v>564908088</v>
      </c>
      <c r="E12" s="69">
        <v>2126503334</v>
      </c>
      <c r="F12" s="69">
        <v>2127377877</v>
      </c>
      <c r="G12" s="64">
        <v>15</v>
      </c>
      <c r="H12" s="64">
        <v>11</v>
      </c>
      <c r="I12" s="102">
        <f t="shared" si="0"/>
        <v>0.73333333333333328</v>
      </c>
      <c r="J12" s="104">
        <f t="shared" si="1"/>
        <v>0.73333333333333328</v>
      </c>
      <c r="L12" s="64">
        <v>11</v>
      </c>
      <c r="M12" s="64">
        <f t="shared" ca="1" si="2"/>
        <v>6</v>
      </c>
      <c r="N12" s="69">
        <f t="shared" ca="1" si="3"/>
        <v>0.54545454545454541</v>
      </c>
    </row>
    <row r="13" spans="1:14" x14ac:dyDescent="0.25">
      <c r="A13" s="32">
        <v>40636</v>
      </c>
      <c r="B13" s="39">
        <v>0.78940341393111646</v>
      </c>
      <c r="C13" s="40"/>
      <c r="D13" s="93">
        <v>626767704</v>
      </c>
      <c r="E13" s="69">
        <v>7206088101</v>
      </c>
      <c r="F13" s="69">
        <v>7203915949</v>
      </c>
      <c r="G13" s="64">
        <v>34</v>
      </c>
      <c r="H13" s="64">
        <v>25</v>
      </c>
      <c r="I13" s="102">
        <f t="shared" si="0"/>
        <v>0.73529411764705888</v>
      </c>
      <c r="J13" s="104">
        <f t="shared" si="1"/>
        <v>0.73529411764705888</v>
      </c>
      <c r="L13" s="64">
        <v>10</v>
      </c>
      <c r="M13" s="64">
        <f t="shared" ca="1" si="2"/>
        <v>8</v>
      </c>
      <c r="N13" s="69">
        <f t="shared" ca="1" si="3"/>
        <v>0.8</v>
      </c>
    </row>
    <row r="14" spans="1:14" x14ac:dyDescent="0.25">
      <c r="A14" s="32">
        <v>40701</v>
      </c>
      <c r="B14" s="39">
        <v>0.58344667028052299</v>
      </c>
      <c r="C14" s="40"/>
      <c r="D14" s="93">
        <v>765836666</v>
      </c>
      <c r="E14" s="69">
        <v>2024618773</v>
      </c>
      <c r="F14" s="69">
        <v>2026546770</v>
      </c>
      <c r="G14" s="64">
        <v>23</v>
      </c>
      <c r="H14" s="64">
        <v>18</v>
      </c>
      <c r="I14" s="102">
        <f t="shared" si="0"/>
        <v>0.78260869565217395</v>
      </c>
      <c r="J14" s="104">
        <f t="shared" si="1"/>
        <v>0.78260869565217395</v>
      </c>
      <c r="L14" s="64">
        <v>10</v>
      </c>
      <c r="M14" s="64">
        <f t="shared" ca="1" si="2"/>
        <v>5</v>
      </c>
      <c r="N14" s="69">
        <f t="shared" ca="1" si="3"/>
        <v>0.5</v>
      </c>
    </row>
    <row r="15" spans="1:14" x14ac:dyDescent="0.25">
      <c r="A15" s="32">
        <v>40372</v>
      </c>
      <c r="B15" s="39">
        <v>0.40329001030704603</v>
      </c>
      <c r="C15" s="40"/>
      <c r="D15" s="93">
        <v>330879921</v>
      </c>
      <c r="E15" s="69">
        <v>2121593705</v>
      </c>
      <c r="F15" s="69">
        <v>2122347756</v>
      </c>
      <c r="G15" s="64">
        <v>30</v>
      </c>
      <c r="H15" s="64">
        <v>25</v>
      </c>
      <c r="I15" s="102">
        <f t="shared" si="0"/>
        <v>0.83333333333333337</v>
      </c>
      <c r="J15" s="104">
        <f t="shared" si="1"/>
        <v>0.83333333333333337</v>
      </c>
      <c r="L15" s="64">
        <v>8</v>
      </c>
      <c r="M15" s="64">
        <v>6</v>
      </c>
      <c r="N15" s="69">
        <f t="shared" si="3"/>
        <v>0.75</v>
      </c>
    </row>
    <row r="16" spans="1:14" x14ac:dyDescent="0.25">
      <c r="A16" s="32">
        <v>40204</v>
      </c>
      <c r="B16" s="39">
        <v>0.47168180371363633</v>
      </c>
      <c r="C16" s="40"/>
      <c r="D16" s="93">
        <v>313128501</v>
      </c>
      <c r="E16" s="69">
        <v>3123986051</v>
      </c>
      <c r="F16" s="69">
        <v>3123562890</v>
      </c>
      <c r="G16" s="64">
        <v>52</v>
      </c>
      <c r="H16" s="64">
        <v>44</v>
      </c>
      <c r="I16" s="102">
        <f t="shared" si="0"/>
        <v>0.84615384615384615</v>
      </c>
      <c r="J16" s="104">
        <f t="shared" si="1"/>
        <v>0.84615384615384615</v>
      </c>
      <c r="L16" s="64">
        <v>9</v>
      </c>
      <c r="M16" s="64">
        <f t="shared" ca="1" si="2"/>
        <v>5</v>
      </c>
      <c r="N16" s="69">
        <f t="shared" ca="1" si="3"/>
        <v>0.55555555555555558</v>
      </c>
    </row>
    <row r="17" spans="1:14" x14ac:dyDescent="0.25">
      <c r="A17" s="32">
        <v>40704</v>
      </c>
      <c r="B17" s="39">
        <v>0.42483585732706314</v>
      </c>
      <c r="C17" s="40"/>
      <c r="D17" s="93">
        <v>136620388</v>
      </c>
      <c r="E17" s="69">
        <v>5136532463</v>
      </c>
      <c r="F17" s="69">
        <v>5136959240</v>
      </c>
      <c r="G17" s="64">
        <v>53</v>
      </c>
      <c r="H17" s="64">
        <v>45</v>
      </c>
      <c r="I17" s="102">
        <f t="shared" si="0"/>
        <v>0.84905660377358494</v>
      </c>
      <c r="J17" s="104">
        <f t="shared" si="1"/>
        <v>0.84905660377358494</v>
      </c>
      <c r="L17" s="64">
        <v>11</v>
      </c>
      <c r="M17" s="64">
        <f t="shared" ca="1" si="2"/>
        <v>8</v>
      </c>
      <c r="N17" s="69">
        <f t="shared" ca="1" si="3"/>
        <v>0.72727272727272729</v>
      </c>
    </row>
    <row r="18" spans="1:14" x14ac:dyDescent="0.25">
      <c r="A18" s="32">
        <v>40412</v>
      </c>
      <c r="B18" s="39">
        <v>0.53642063811635887</v>
      </c>
      <c r="C18" s="40"/>
      <c r="D18" s="93">
        <v>594680949</v>
      </c>
      <c r="E18" s="69">
        <v>5418252392</v>
      </c>
      <c r="F18" s="69">
        <v>5412816781</v>
      </c>
      <c r="G18" s="64">
        <v>70</v>
      </c>
      <c r="H18" s="64">
        <v>61</v>
      </c>
      <c r="I18" s="102">
        <f t="shared" si="0"/>
        <v>0.87142857142857144</v>
      </c>
      <c r="J18" s="104">
        <f t="shared" si="1"/>
        <v>0.87142857142857144</v>
      </c>
      <c r="L18" s="64">
        <v>10</v>
      </c>
      <c r="M18" s="64">
        <f t="shared" ca="1" si="2"/>
        <v>7</v>
      </c>
      <c r="N18" s="69">
        <f t="shared" ca="1" si="3"/>
        <v>0.7</v>
      </c>
    </row>
    <row r="19" spans="1:14" x14ac:dyDescent="0.25">
      <c r="A19" s="32">
        <v>40771</v>
      </c>
      <c r="B19" s="39">
        <v>0.38451707137501973</v>
      </c>
      <c r="C19" s="40"/>
      <c r="D19" s="93">
        <v>931105030</v>
      </c>
      <c r="E19" s="69">
        <v>3034630903</v>
      </c>
      <c r="F19" s="69">
        <v>3038973848</v>
      </c>
      <c r="G19" s="64">
        <v>50</v>
      </c>
      <c r="H19" s="64">
        <v>44</v>
      </c>
      <c r="I19" s="102">
        <f t="shared" si="0"/>
        <v>0.88</v>
      </c>
      <c r="J19" s="104">
        <f t="shared" si="1"/>
        <v>0.88</v>
      </c>
    </row>
    <row r="20" spans="1:14" x14ac:dyDescent="0.25">
      <c r="A20" s="32">
        <v>40391</v>
      </c>
      <c r="B20" s="39">
        <v>0.5146979263790854</v>
      </c>
      <c r="C20" s="40"/>
      <c r="D20" s="93">
        <v>470719383</v>
      </c>
      <c r="E20" s="69">
        <v>4158097539</v>
      </c>
      <c r="F20" s="69">
        <v>4153062156</v>
      </c>
      <c r="G20" s="64">
        <v>85</v>
      </c>
      <c r="H20" s="64">
        <v>75</v>
      </c>
      <c r="I20" s="102">
        <f t="shared" si="0"/>
        <v>0.88235294117647056</v>
      </c>
      <c r="J20" s="104">
        <f t="shared" si="1"/>
        <v>0.88235294117647056</v>
      </c>
    </row>
    <row r="21" spans="1:14" x14ac:dyDescent="0.25">
      <c r="A21" s="32">
        <v>40178</v>
      </c>
      <c r="B21" s="39">
        <v>0.6402884983519167</v>
      </c>
      <c r="C21" s="40"/>
      <c r="D21" s="93">
        <v>592519945</v>
      </c>
      <c r="E21" s="69">
        <v>5032375580</v>
      </c>
      <c r="F21" s="69">
        <v>5035941637</v>
      </c>
      <c r="G21" s="64">
        <v>34</v>
      </c>
      <c r="H21" s="64">
        <v>30</v>
      </c>
      <c r="I21" s="102">
        <f t="shared" si="0"/>
        <v>0.88235294117647056</v>
      </c>
      <c r="J21" s="104">
        <f t="shared" si="1"/>
        <v>0.88235294117647056</v>
      </c>
    </row>
    <row r="22" spans="1:14" x14ac:dyDescent="0.25">
      <c r="A22" s="32">
        <v>40405</v>
      </c>
      <c r="B22" s="39">
        <v>0.74602757410301979</v>
      </c>
      <c r="C22" s="40"/>
      <c r="D22" s="93">
        <v>768215237</v>
      </c>
      <c r="E22" s="69">
        <v>4152338778</v>
      </c>
      <c r="F22" s="69">
        <v>4154748161</v>
      </c>
      <c r="G22" s="64">
        <v>75</v>
      </c>
      <c r="H22" s="64">
        <v>67</v>
      </c>
      <c r="I22" s="102">
        <f t="shared" si="0"/>
        <v>0.89333333333333331</v>
      </c>
      <c r="J22" s="104">
        <f t="shared" si="1"/>
        <v>0.89333333333333331</v>
      </c>
    </row>
    <row r="23" spans="1:14" x14ac:dyDescent="0.25">
      <c r="A23" s="32">
        <v>40704</v>
      </c>
      <c r="B23" s="39">
        <v>0.61844508933518227</v>
      </c>
      <c r="C23" s="40"/>
      <c r="D23" s="93">
        <v>975603308</v>
      </c>
      <c r="E23" s="69">
        <v>3124137278</v>
      </c>
      <c r="F23" s="69">
        <v>3124794557</v>
      </c>
      <c r="G23" s="64">
        <v>76</v>
      </c>
      <c r="H23" s="64">
        <v>68</v>
      </c>
      <c r="I23" s="102">
        <f t="shared" si="0"/>
        <v>0.89473684210526316</v>
      </c>
      <c r="J23" s="104">
        <f t="shared" si="1"/>
        <v>0.89473684210526316</v>
      </c>
    </row>
    <row r="24" spans="1:14" x14ac:dyDescent="0.25">
      <c r="A24" s="32">
        <v>40475</v>
      </c>
      <c r="B24" s="39">
        <v>0.64026949970317071</v>
      </c>
      <c r="C24" s="40"/>
      <c r="D24" s="93">
        <v>565952209</v>
      </c>
      <c r="E24" s="69">
        <v>3125876028</v>
      </c>
      <c r="F24" s="69">
        <v>3129237703</v>
      </c>
      <c r="G24" s="64">
        <v>77</v>
      </c>
      <c r="H24" s="64">
        <v>69</v>
      </c>
      <c r="I24" s="102">
        <f t="shared" si="0"/>
        <v>0.89610389610389607</v>
      </c>
      <c r="J24" s="104">
        <f t="shared" si="1"/>
        <v>0.89610389610389607</v>
      </c>
    </row>
    <row r="25" spans="1:14" x14ac:dyDescent="0.25">
      <c r="A25" s="32">
        <v>40413</v>
      </c>
      <c r="B25" s="39">
        <v>0.70287530026890477</v>
      </c>
      <c r="C25" s="40"/>
      <c r="D25" s="93">
        <v>904790184</v>
      </c>
      <c r="E25" s="69">
        <v>3122581491</v>
      </c>
      <c r="F25" s="69">
        <v>3126716407</v>
      </c>
      <c r="G25" s="64">
        <v>98</v>
      </c>
      <c r="H25" s="64">
        <v>88</v>
      </c>
      <c r="I25" s="102">
        <f t="shared" si="0"/>
        <v>0.89795918367346939</v>
      </c>
      <c r="J25" s="104">
        <f t="shared" si="1"/>
        <v>0.89795918367346939</v>
      </c>
    </row>
    <row r="26" spans="1:14" x14ac:dyDescent="0.25">
      <c r="A26" s="32">
        <v>40209</v>
      </c>
      <c r="B26" s="39">
        <v>0.44744797424073113</v>
      </c>
      <c r="C26" s="40"/>
      <c r="D26" s="93">
        <v>863161920</v>
      </c>
      <c r="E26" s="69">
        <v>2128304204</v>
      </c>
      <c r="F26" s="69">
        <v>2125188226</v>
      </c>
      <c r="G26" s="64">
        <v>50</v>
      </c>
      <c r="H26" s="64">
        <v>45</v>
      </c>
      <c r="I26" s="102">
        <f t="shared" si="0"/>
        <v>0.9</v>
      </c>
      <c r="J26" s="104">
        <f t="shared" si="1"/>
        <v>0.9</v>
      </c>
    </row>
    <row r="27" spans="1:14" x14ac:dyDescent="0.25">
      <c r="A27" s="32">
        <v>40679</v>
      </c>
      <c r="B27" s="39">
        <v>0.5816553309033452</v>
      </c>
      <c r="C27" s="40"/>
      <c r="D27" s="93">
        <v>687623890</v>
      </c>
      <c r="E27" s="69">
        <v>5133262077</v>
      </c>
      <c r="F27" s="69">
        <v>5133935683</v>
      </c>
      <c r="G27" s="64">
        <v>95</v>
      </c>
      <c r="H27" s="64">
        <v>86</v>
      </c>
      <c r="I27" s="102">
        <f t="shared" si="0"/>
        <v>0.90526315789473688</v>
      </c>
      <c r="J27" s="104">
        <f t="shared" si="1"/>
        <v>0.90526315789473688</v>
      </c>
    </row>
    <row r="28" spans="1:14" x14ac:dyDescent="0.25">
      <c r="A28" s="32">
        <v>40344</v>
      </c>
      <c r="B28" s="39">
        <v>0.65790965515050936</v>
      </c>
      <c r="C28" s="40"/>
      <c r="D28" s="93">
        <v>892040187</v>
      </c>
      <c r="E28" s="69">
        <v>2123825834</v>
      </c>
      <c r="F28" s="69">
        <v>2129118883</v>
      </c>
      <c r="G28" s="64">
        <v>32</v>
      </c>
      <c r="H28" s="64">
        <v>29</v>
      </c>
      <c r="I28" s="102">
        <f t="shared" si="0"/>
        <v>0.90625</v>
      </c>
      <c r="J28" s="104">
        <f t="shared" si="1"/>
        <v>0.90625</v>
      </c>
    </row>
    <row r="29" spans="1:14" x14ac:dyDescent="0.25">
      <c r="A29" s="32">
        <v>40736</v>
      </c>
      <c r="B29" s="39">
        <v>0.61903945593201237</v>
      </c>
      <c r="C29" s="40"/>
      <c r="D29" s="93">
        <v>688769770</v>
      </c>
      <c r="E29" s="69">
        <v>5032683895</v>
      </c>
      <c r="F29" s="69">
        <v>5032883772</v>
      </c>
      <c r="G29" s="64">
        <v>43</v>
      </c>
      <c r="H29" s="64">
        <v>39</v>
      </c>
      <c r="I29" s="102">
        <f t="shared" si="0"/>
        <v>0.90697674418604646</v>
      </c>
      <c r="J29" s="104">
        <f t="shared" si="1"/>
        <v>0.90697674418604646</v>
      </c>
    </row>
    <row r="30" spans="1:14" x14ac:dyDescent="0.25">
      <c r="A30" s="32">
        <v>40246</v>
      </c>
      <c r="B30" s="39">
        <v>0.64649234639493136</v>
      </c>
      <c r="C30" s="40"/>
      <c r="D30" s="93">
        <v>332289257</v>
      </c>
      <c r="E30" s="69">
        <v>7204727385</v>
      </c>
      <c r="F30" s="69">
        <v>7206061483</v>
      </c>
      <c r="G30" s="64">
        <v>88</v>
      </c>
      <c r="H30" s="64">
        <v>80</v>
      </c>
      <c r="I30" s="102">
        <f t="shared" si="0"/>
        <v>0.90909090909090906</v>
      </c>
      <c r="J30" s="104">
        <f t="shared" si="1"/>
        <v>0.90909090909090906</v>
      </c>
    </row>
    <row r="31" spans="1:14" x14ac:dyDescent="0.25">
      <c r="A31" s="32">
        <v>40678</v>
      </c>
      <c r="B31" s="39">
        <v>0.57351415410380469</v>
      </c>
      <c r="C31" s="40"/>
      <c r="D31" s="93">
        <v>466947318</v>
      </c>
      <c r="E31" s="69">
        <v>5137780776</v>
      </c>
      <c r="F31" s="69">
        <v>5136014814</v>
      </c>
      <c r="G31" s="64">
        <v>77</v>
      </c>
      <c r="H31" s="64">
        <v>70</v>
      </c>
      <c r="I31" s="102">
        <f t="shared" si="0"/>
        <v>0.90909090909090906</v>
      </c>
      <c r="J31" s="104">
        <f t="shared" si="1"/>
        <v>0.90909090909090906</v>
      </c>
    </row>
    <row r="32" spans="1:14" x14ac:dyDescent="0.25">
      <c r="A32" s="32">
        <v>40799</v>
      </c>
      <c r="B32" s="39">
        <v>0.49081936649474756</v>
      </c>
      <c r="C32" s="40"/>
      <c r="D32" s="93">
        <v>252582122</v>
      </c>
      <c r="E32" s="69">
        <v>3038356334</v>
      </c>
      <c r="F32" s="69">
        <v>3039073406</v>
      </c>
      <c r="G32" s="64">
        <v>81</v>
      </c>
      <c r="H32" s="64">
        <v>74</v>
      </c>
      <c r="I32" s="102">
        <f t="shared" si="0"/>
        <v>0.9135802469135802</v>
      </c>
      <c r="J32" s="104">
        <f t="shared" si="1"/>
        <v>0.9135802469135802</v>
      </c>
    </row>
    <row r="33" spans="1:10" x14ac:dyDescent="0.25">
      <c r="A33" s="32">
        <v>40589</v>
      </c>
      <c r="B33" s="39">
        <v>0.54496392159050322</v>
      </c>
      <c r="C33" s="40"/>
      <c r="D33" s="93">
        <v>134557291</v>
      </c>
      <c r="E33" s="69">
        <v>4152005810</v>
      </c>
      <c r="F33" s="69">
        <v>4154671761</v>
      </c>
      <c r="G33" s="64">
        <v>83</v>
      </c>
      <c r="H33" s="64">
        <v>76</v>
      </c>
      <c r="I33" s="102">
        <f t="shared" si="0"/>
        <v>0.91566265060240959</v>
      </c>
      <c r="J33" s="104">
        <f t="shared" si="1"/>
        <v>0.91566265060240959</v>
      </c>
    </row>
    <row r="34" spans="1:10" x14ac:dyDescent="0.25">
      <c r="A34" s="32">
        <v>40832</v>
      </c>
      <c r="B34" s="39">
        <v>0.33926647449474479</v>
      </c>
      <c r="C34" s="40"/>
      <c r="D34" s="93">
        <v>378281658</v>
      </c>
      <c r="E34" s="69">
        <v>2123938131</v>
      </c>
      <c r="F34" s="69">
        <v>2123528620</v>
      </c>
      <c r="G34" s="64">
        <v>83</v>
      </c>
      <c r="H34" s="64">
        <v>76</v>
      </c>
      <c r="I34" s="102">
        <f t="shared" ref="I34:I65" si="4">H34/G34</f>
        <v>0.91566265060240959</v>
      </c>
      <c r="J34" s="104">
        <f t="shared" ref="J34:J65" si="5">H34/G34</f>
        <v>0.91566265060240959</v>
      </c>
    </row>
    <row r="35" spans="1:10" x14ac:dyDescent="0.25">
      <c r="A35" s="32">
        <v>40533</v>
      </c>
      <c r="B35" s="39">
        <v>0.58742893573139554</v>
      </c>
      <c r="C35" s="40"/>
      <c r="D35" s="93">
        <v>683222853</v>
      </c>
      <c r="E35" s="69">
        <v>5036114005</v>
      </c>
      <c r="F35" s="69">
        <v>5035623548</v>
      </c>
      <c r="G35" s="64">
        <v>60</v>
      </c>
      <c r="H35" s="64">
        <v>55</v>
      </c>
      <c r="I35" s="102">
        <f t="shared" si="4"/>
        <v>0.91666666666666663</v>
      </c>
      <c r="J35" s="104">
        <f t="shared" si="5"/>
        <v>0.91666666666666663</v>
      </c>
    </row>
    <row r="36" spans="1:10" x14ac:dyDescent="0.25">
      <c r="A36" s="32">
        <v>40533</v>
      </c>
      <c r="B36" s="39">
        <v>0.37547463921468233</v>
      </c>
      <c r="C36" s="40"/>
      <c r="D36" s="93">
        <v>751878224</v>
      </c>
      <c r="E36" s="69">
        <v>5411191599</v>
      </c>
      <c r="F36" s="69">
        <v>5411808836</v>
      </c>
      <c r="G36" s="64">
        <v>50</v>
      </c>
      <c r="H36" s="64">
        <v>46</v>
      </c>
      <c r="I36" s="102">
        <f t="shared" si="4"/>
        <v>0.92</v>
      </c>
      <c r="J36" s="104">
        <f t="shared" si="5"/>
        <v>0.92</v>
      </c>
    </row>
    <row r="37" spans="1:10" x14ac:dyDescent="0.25">
      <c r="A37" s="32">
        <v>40392</v>
      </c>
      <c r="B37" s="39">
        <v>0.55961712737325797</v>
      </c>
      <c r="C37" s="40"/>
      <c r="D37" s="93">
        <v>132016163</v>
      </c>
      <c r="E37" s="69">
        <v>5418444054</v>
      </c>
      <c r="F37" s="69">
        <v>5417333137</v>
      </c>
      <c r="G37" s="64">
        <v>41</v>
      </c>
      <c r="H37" s="64">
        <v>38</v>
      </c>
      <c r="I37" s="102">
        <f t="shared" si="4"/>
        <v>0.92682926829268297</v>
      </c>
      <c r="J37" s="104">
        <f t="shared" si="5"/>
        <v>0.92682926829268297</v>
      </c>
    </row>
    <row r="38" spans="1:10" x14ac:dyDescent="0.25">
      <c r="A38" s="32">
        <v>40624</v>
      </c>
      <c r="B38" s="39">
        <v>0.40975185522953933</v>
      </c>
      <c r="C38" s="40"/>
      <c r="D38" s="93">
        <v>910964196</v>
      </c>
      <c r="E38" s="69">
        <v>2025228292</v>
      </c>
      <c r="F38" s="69">
        <v>2027659504</v>
      </c>
      <c r="G38" s="64">
        <v>96</v>
      </c>
      <c r="H38" s="64">
        <v>89</v>
      </c>
      <c r="I38" s="102">
        <f t="shared" si="4"/>
        <v>0.92708333333333337</v>
      </c>
      <c r="J38" s="104">
        <f t="shared" si="5"/>
        <v>0.92708333333333337</v>
      </c>
    </row>
    <row r="39" spans="1:10" x14ac:dyDescent="0.25">
      <c r="A39" s="32">
        <v>40200</v>
      </c>
      <c r="B39" s="39">
        <v>0.38592031406066479</v>
      </c>
      <c r="C39" s="40"/>
      <c r="D39" s="93">
        <v>372693786</v>
      </c>
      <c r="E39" s="69">
        <v>2027803578</v>
      </c>
      <c r="F39" s="69">
        <v>2029898813</v>
      </c>
      <c r="G39" s="64">
        <v>84</v>
      </c>
      <c r="H39" s="64">
        <v>78</v>
      </c>
      <c r="I39" s="102">
        <f t="shared" si="4"/>
        <v>0.9285714285714286</v>
      </c>
      <c r="J39" s="104">
        <f t="shared" si="5"/>
        <v>0.9285714285714286</v>
      </c>
    </row>
    <row r="40" spans="1:10" x14ac:dyDescent="0.25">
      <c r="A40" s="32">
        <v>40664</v>
      </c>
      <c r="B40" s="39">
        <v>0.72249546880008597</v>
      </c>
      <c r="C40" s="40"/>
      <c r="D40" s="93">
        <v>462995574</v>
      </c>
      <c r="E40" s="69">
        <v>5131549933</v>
      </c>
      <c r="F40" s="69">
        <v>5131708859</v>
      </c>
      <c r="G40" s="64">
        <v>86</v>
      </c>
      <c r="H40" s="64">
        <v>80</v>
      </c>
      <c r="I40" s="102">
        <f t="shared" si="4"/>
        <v>0.93023255813953487</v>
      </c>
      <c r="J40" s="104">
        <f t="shared" si="5"/>
        <v>0.93023255813953487</v>
      </c>
    </row>
    <row r="41" spans="1:10" x14ac:dyDescent="0.25">
      <c r="A41" s="32">
        <v>40692</v>
      </c>
      <c r="B41" s="39">
        <v>0.7666896035746239</v>
      </c>
      <c r="C41" s="40"/>
      <c r="D41" s="93">
        <v>285295419</v>
      </c>
      <c r="E41" s="69">
        <v>3123909820</v>
      </c>
      <c r="F41" s="69">
        <v>3123938552</v>
      </c>
      <c r="G41" s="64">
        <v>74</v>
      </c>
      <c r="H41" s="64">
        <v>69</v>
      </c>
      <c r="I41" s="102">
        <f t="shared" si="4"/>
        <v>0.93243243243243246</v>
      </c>
      <c r="J41" s="104">
        <f t="shared" si="5"/>
        <v>0.93243243243243246</v>
      </c>
    </row>
    <row r="42" spans="1:10" x14ac:dyDescent="0.25">
      <c r="A42" s="32">
        <v>40623</v>
      </c>
      <c r="B42" s="39">
        <v>0.66486901741423787</v>
      </c>
      <c r="C42" s="40"/>
      <c r="D42" s="93">
        <v>212558012</v>
      </c>
      <c r="E42" s="69">
        <v>4157288082</v>
      </c>
      <c r="F42" s="69">
        <v>4155947989</v>
      </c>
      <c r="G42" s="64">
        <v>78</v>
      </c>
      <c r="H42" s="64">
        <v>73</v>
      </c>
      <c r="I42" s="102">
        <f t="shared" si="4"/>
        <v>0.9358974358974359</v>
      </c>
      <c r="J42" s="104">
        <f t="shared" si="5"/>
        <v>0.9358974358974359</v>
      </c>
    </row>
    <row r="43" spans="1:10" x14ac:dyDescent="0.25">
      <c r="A43" s="32">
        <v>40792</v>
      </c>
      <c r="B43" s="39">
        <v>0.46889709259486756</v>
      </c>
      <c r="C43" s="40"/>
      <c r="D43" s="93">
        <v>788832967</v>
      </c>
      <c r="E43" s="69">
        <v>5031156902</v>
      </c>
      <c r="F43" s="69">
        <v>5037505440</v>
      </c>
      <c r="G43" s="64">
        <v>47</v>
      </c>
      <c r="H43" s="64">
        <v>44</v>
      </c>
      <c r="I43" s="102">
        <f t="shared" si="4"/>
        <v>0.93617021276595747</v>
      </c>
      <c r="J43" s="104">
        <f t="shared" si="5"/>
        <v>0.93617021276595747</v>
      </c>
    </row>
    <row r="44" spans="1:10" x14ac:dyDescent="0.25">
      <c r="A44" s="32">
        <v>40335</v>
      </c>
      <c r="B44" s="39">
        <v>0.78835366529741202</v>
      </c>
      <c r="C44" s="40"/>
      <c r="D44" s="93">
        <v>147261161</v>
      </c>
      <c r="E44" s="69">
        <v>5415804771</v>
      </c>
      <c r="F44" s="69">
        <v>5419299302</v>
      </c>
      <c r="G44" s="64">
        <v>50</v>
      </c>
      <c r="H44" s="64">
        <v>47</v>
      </c>
      <c r="I44" s="102">
        <f t="shared" si="4"/>
        <v>0.94</v>
      </c>
      <c r="J44" s="104">
        <f t="shared" si="5"/>
        <v>0.94</v>
      </c>
    </row>
    <row r="45" spans="1:10" x14ac:dyDescent="0.25">
      <c r="A45" s="32">
        <v>40351</v>
      </c>
      <c r="B45" s="39">
        <v>0.65515785351772138</v>
      </c>
      <c r="C45" s="40"/>
      <c r="D45" s="93">
        <v>165917010</v>
      </c>
      <c r="E45" s="69">
        <v>4154125146</v>
      </c>
      <c r="F45" s="69">
        <v>4156068842</v>
      </c>
      <c r="G45" s="64">
        <v>55</v>
      </c>
      <c r="H45" s="64">
        <v>52</v>
      </c>
      <c r="I45" s="102">
        <f t="shared" si="4"/>
        <v>0.94545454545454544</v>
      </c>
      <c r="J45" s="104">
        <f t="shared" si="5"/>
        <v>0.94545454545454544</v>
      </c>
    </row>
    <row r="46" spans="1:10" x14ac:dyDescent="0.25">
      <c r="A46" s="32">
        <v>40783</v>
      </c>
      <c r="B46" s="39">
        <v>0.65790960880121929</v>
      </c>
      <c r="C46" s="40"/>
      <c r="D46" s="93">
        <v>344090854</v>
      </c>
      <c r="E46" s="69">
        <v>2121999230</v>
      </c>
      <c r="F46" s="69">
        <v>2122039064</v>
      </c>
      <c r="G46" s="64">
        <v>78</v>
      </c>
      <c r="H46" s="64">
        <v>74</v>
      </c>
      <c r="I46" s="102">
        <f t="shared" si="4"/>
        <v>0.94871794871794868</v>
      </c>
      <c r="J46" s="104">
        <f t="shared" si="5"/>
        <v>0.94871794871794868</v>
      </c>
    </row>
    <row r="47" spans="1:10" x14ac:dyDescent="0.25">
      <c r="A47" s="32">
        <v>40616</v>
      </c>
      <c r="B47" s="39">
        <v>0.40107487307981654</v>
      </c>
      <c r="C47" s="40"/>
      <c r="D47" s="93">
        <v>569701716</v>
      </c>
      <c r="E47" s="69">
        <v>2135165289</v>
      </c>
      <c r="F47" s="69">
        <v>2135131522</v>
      </c>
      <c r="G47" s="64">
        <v>83</v>
      </c>
      <c r="H47" s="64">
        <v>79</v>
      </c>
      <c r="I47" s="102">
        <f t="shared" si="4"/>
        <v>0.95180722891566261</v>
      </c>
      <c r="J47" s="104">
        <f t="shared" si="5"/>
        <v>0.95180722891566261</v>
      </c>
    </row>
    <row r="48" spans="1:10" x14ac:dyDescent="0.25">
      <c r="A48" s="32">
        <v>40426</v>
      </c>
      <c r="B48" s="39">
        <v>0.44737934481865221</v>
      </c>
      <c r="C48" s="40"/>
      <c r="D48" s="93">
        <v>867671341</v>
      </c>
      <c r="E48" s="69">
        <v>3037312659</v>
      </c>
      <c r="F48" s="69">
        <v>3036784666</v>
      </c>
      <c r="G48" s="64">
        <v>68</v>
      </c>
      <c r="H48" s="64">
        <v>65</v>
      </c>
      <c r="I48" s="102">
        <f t="shared" si="4"/>
        <v>0.95588235294117652</v>
      </c>
      <c r="J48" s="104">
        <f t="shared" si="5"/>
        <v>0.95588235294117652</v>
      </c>
    </row>
    <row r="49" spans="1:10" x14ac:dyDescent="0.25">
      <c r="A49" s="32">
        <v>40592</v>
      </c>
      <c r="B49" s="39">
        <v>0.46157382160913585</v>
      </c>
      <c r="C49" s="40"/>
      <c r="D49" s="93">
        <v>589649495</v>
      </c>
      <c r="E49" s="69">
        <v>2133265407</v>
      </c>
      <c r="F49" s="69">
        <v>2138394022</v>
      </c>
      <c r="G49" s="64">
        <v>53</v>
      </c>
      <c r="H49" s="64">
        <v>51</v>
      </c>
      <c r="I49" s="102">
        <f t="shared" si="4"/>
        <v>0.96226415094339623</v>
      </c>
      <c r="J49" s="104">
        <f t="shared" si="5"/>
        <v>0.96226415094339623</v>
      </c>
    </row>
    <row r="50" spans="1:10" x14ac:dyDescent="0.25">
      <c r="A50" s="32">
        <v>40687</v>
      </c>
      <c r="B50" s="39">
        <v>0.6339389014065091</v>
      </c>
      <c r="C50" s="40"/>
      <c r="D50" s="93">
        <v>618535019</v>
      </c>
      <c r="E50" s="69">
        <v>2123327522</v>
      </c>
      <c r="F50" s="69">
        <v>2128255517</v>
      </c>
      <c r="G50" s="64">
        <v>58</v>
      </c>
      <c r="H50" s="64">
        <v>56</v>
      </c>
      <c r="I50" s="102">
        <f t="shared" si="4"/>
        <v>0.96551724137931039</v>
      </c>
      <c r="J50" s="104">
        <f t="shared" si="5"/>
        <v>0.96551724137931039</v>
      </c>
    </row>
    <row r="51" spans="1:10" x14ac:dyDescent="0.25">
      <c r="A51" s="32">
        <v>40861</v>
      </c>
      <c r="B51" s="39">
        <v>0.57896215087635028</v>
      </c>
      <c r="C51" s="40"/>
      <c r="D51" s="93">
        <v>113377726</v>
      </c>
      <c r="E51" s="69">
        <v>7203014821</v>
      </c>
      <c r="F51" s="69">
        <v>7205508750</v>
      </c>
      <c r="G51" s="64">
        <v>29</v>
      </c>
      <c r="H51" s="64">
        <v>28</v>
      </c>
      <c r="I51" s="102">
        <f t="shared" si="4"/>
        <v>0.96551724137931039</v>
      </c>
      <c r="J51" s="104">
        <f t="shared" si="5"/>
        <v>0.96551724137931039</v>
      </c>
    </row>
    <row r="52" spans="1:10" x14ac:dyDescent="0.25">
      <c r="A52" s="32">
        <v>40365</v>
      </c>
      <c r="B52" s="39">
        <v>0.42118587917434525</v>
      </c>
      <c r="C52" s="40"/>
      <c r="D52" s="93">
        <v>249929042</v>
      </c>
      <c r="E52" s="69">
        <v>3036698101</v>
      </c>
      <c r="F52" s="69">
        <v>3039078101</v>
      </c>
      <c r="G52" s="64">
        <v>63</v>
      </c>
      <c r="H52" s="64">
        <v>61</v>
      </c>
      <c r="I52" s="102">
        <f t="shared" si="4"/>
        <v>0.96825396825396826</v>
      </c>
      <c r="J52" s="104">
        <f t="shared" si="5"/>
        <v>0.96825396825396826</v>
      </c>
    </row>
    <row r="53" spans="1:10" x14ac:dyDescent="0.25">
      <c r="A53" s="32">
        <v>40620</v>
      </c>
      <c r="B53" s="39">
        <v>0.70074927856793079</v>
      </c>
      <c r="C53" s="40"/>
      <c r="D53" s="93">
        <v>981106829</v>
      </c>
      <c r="E53" s="69">
        <v>3032453666</v>
      </c>
      <c r="F53" s="69">
        <v>3034172761</v>
      </c>
      <c r="G53" s="64">
        <v>97</v>
      </c>
      <c r="H53" s="64">
        <v>94</v>
      </c>
      <c r="I53" s="102">
        <f t="shared" si="4"/>
        <v>0.96907216494845361</v>
      </c>
      <c r="J53" s="104">
        <f t="shared" si="5"/>
        <v>0.96907216494845361</v>
      </c>
    </row>
    <row r="54" spans="1:10" x14ac:dyDescent="0.25">
      <c r="A54" s="32">
        <v>40491</v>
      </c>
      <c r="B54" s="39">
        <v>0.44202446734880141</v>
      </c>
      <c r="C54" s="40"/>
      <c r="D54" s="93">
        <v>247406371</v>
      </c>
      <c r="E54" s="69">
        <v>5416443692</v>
      </c>
      <c r="F54" s="69">
        <v>5414967143</v>
      </c>
      <c r="G54" s="64">
        <v>33</v>
      </c>
      <c r="H54" s="64">
        <v>32</v>
      </c>
      <c r="I54" s="102">
        <f t="shared" si="4"/>
        <v>0.96969696969696972</v>
      </c>
      <c r="J54" s="104">
        <f t="shared" si="5"/>
        <v>0.96969696969696972</v>
      </c>
    </row>
    <row r="55" spans="1:10" x14ac:dyDescent="0.25">
      <c r="A55" s="32">
        <v>40574</v>
      </c>
      <c r="B55" s="39">
        <v>0.77845732466160678</v>
      </c>
      <c r="C55" s="40"/>
      <c r="D55" s="93">
        <v>750581894</v>
      </c>
      <c r="E55" s="69">
        <v>5037553017</v>
      </c>
      <c r="F55" s="69">
        <v>5033133957</v>
      </c>
      <c r="G55" s="64">
        <v>67</v>
      </c>
      <c r="H55" s="64">
        <v>65</v>
      </c>
      <c r="I55" s="102">
        <f t="shared" si="4"/>
        <v>0.97014925373134331</v>
      </c>
      <c r="J55" s="104">
        <f t="shared" si="5"/>
        <v>0.97014925373134331</v>
      </c>
    </row>
    <row r="56" spans="1:10" x14ac:dyDescent="0.25">
      <c r="A56" s="32">
        <v>40729</v>
      </c>
      <c r="B56" s="39">
        <v>0.70828789463401631</v>
      </c>
      <c r="C56" s="40"/>
      <c r="D56" s="93">
        <v>160662505</v>
      </c>
      <c r="E56" s="69">
        <v>4153967339</v>
      </c>
      <c r="F56" s="69">
        <v>4151978896</v>
      </c>
      <c r="G56" s="64">
        <v>70</v>
      </c>
      <c r="H56" s="64">
        <v>68</v>
      </c>
      <c r="I56" s="102">
        <f t="shared" si="4"/>
        <v>0.97142857142857142</v>
      </c>
      <c r="J56" s="104">
        <f t="shared" si="5"/>
        <v>0.97142857142857142</v>
      </c>
    </row>
    <row r="57" spans="1:10" x14ac:dyDescent="0.25">
      <c r="A57" s="32">
        <v>40567</v>
      </c>
      <c r="B57" s="39">
        <v>0.34390464046055058</v>
      </c>
      <c r="C57" s="40"/>
      <c r="D57" s="93">
        <v>120361975</v>
      </c>
      <c r="E57" s="69">
        <v>3032387348</v>
      </c>
      <c r="F57" s="69">
        <v>3034292695</v>
      </c>
      <c r="G57" s="64">
        <v>58</v>
      </c>
      <c r="H57" s="64">
        <v>57</v>
      </c>
      <c r="I57" s="102">
        <f t="shared" si="4"/>
        <v>0.98275862068965514</v>
      </c>
      <c r="J57" s="104">
        <f t="shared" si="5"/>
        <v>0.98275862068965514</v>
      </c>
    </row>
    <row r="58" spans="1:10" x14ac:dyDescent="0.25">
      <c r="A58" s="32">
        <v>40337</v>
      </c>
      <c r="B58" s="39">
        <v>0.7737237699963847</v>
      </c>
      <c r="C58" s="40"/>
      <c r="D58" s="93">
        <v>920265140</v>
      </c>
      <c r="E58" s="69">
        <v>3033386758</v>
      </c>
      <c r="F58" s="69">
        <v>3036669368</v>
      </c>
      <c r="G58" s="64">
        <v>64</v>
      </c>
      <c r="H58" s="64">
        <v>63</v>
      </c>
      <c r="I58" s="102">
        <f t="shared" si="4"/>
        <v>0.984375</v>
      </c>
      <c r="J58" s="104">
        <f t="shared" si="5"/>
        <v>0.984375</v>
      </c>
    </row>
    <row r="59" spans="1:10" x14ac:dyDescent="0.25">
      <c r="A59" s="32">
        <v>40302</v>
      </c>
      <c r="B59" s="39">
        <v>0.67567469279189629</v>
      </c>
      <c r="C59" s="40"/>
      <c r="D59" s="93">
        <v>634954970</v>
      </c>
      <c r="E59" s="69">
        <v>2025085320</v>
      </c>
      <c r="F59" s="69">
        <v>2028615796</v>
      </c>
      <c r="G59" s="64">
        <v>65</v>
      </c>
      <c r="H59" s="64">
        <v>64</v>
      </c>
      <c r="I59" s="102">
        <f t="shared" si="4"/>
        <v>0.98461538461538467</v>
      </c>
      <c r="J59" s="104">
        <f t="shared" si="5"/>
        <v>0.98461538461538467</v>
      </c>
    </row>
    <row r="60" spans="1:10" x14ac:dyDescent="0.25">
      <c r="A60" s="32">
        <v>40505</v>
      </c>
      <c r="B60" s="39">
        <v>0.3679833755799109</v>
      </c>
      <c r="C60" s="40"/>
      <c r="D60" s="93">
        <v>991656720</v>
      </c>
      <c r="E60" s="69">
        <v>3122263363</v>
      </c>
      <c r="F60" s="69">
        <v>3123889048</v>
      </c>
      <c r="G60" s="64">
        <v>81</v>
      </c>
      <c r="H60" s="64">
        <v>80</v>
      </c>
      <c r="I60" s="102">
        <f t="shared" si="4"/>
        <v>0.98765432098765427</v>
      </c>
      <c r="J60" s="104">
        <f t="shared" si="5"/>
        <v>0.98765432098765427</v>
      </c>
    </row>
    <row r="61" spans="1:10" x14ac:dyDescent="0.25">
      <c r="A61" s="32">
        <v>40365</v>
      </c>
      <c r="B61" s="39">
        <v>0.43334894314352823</v>
      </c>
      <c r="C61" s="40"/>
      <c r="D61" s="93">
        <v>207506781</v>
      </c>
      <c r="E61" s="69">
        <v>7201376854</v>
      </c>
      <c r="F61" s="69">
        <v>7208494104</v>
      </c>
      <c r="G61" s="64">
        <v>87</v>
      </c>
      <c r="H61" s="64">
        <v>86</v>
      </c>
      <c r="I61" s="102">
        <f t="shared" si="4"/>
        <v>0.9885057471264368</v>
      </c>
      <c r="J61" s="104">
        <f t="shared" si="5"/>
        <v>0.9885057471264368</v>
      </c>
    </row>
    <row r="62" spans="1:10" x14ac:dyDescent="0.25">
      <c r="A62" s="32">
        <v>40827</v>
      </c>
      <c r="B62" s="39">
        <v>0.56752785043704534</v>
      </c>
      <c r="C62" s="40"/>
      <c r="D62" s="93">
        <v>765512793</v>
      </c>
      <c r="E62" s="69">
        <v>5411276517</v>
      </c>
      <c r="F62" s="69">
        <v>5415931719</v>
      </c>
      <c r="G62" s="64">
        <v>79</v>
      </c>
      <c r="H62" s="64">
        <v>78</v>
      </c>
      <c r="I62" s="102">
        <f t="shared" si="4"/>
        <v>0.98734177215189878</v>
      </c>
      <c r="J62" s="104">
        <f t="shared" si="5"/>
        <v>0.98734177215189878</v>
      </c>
    </row>
    <row r="63" spans="1:10" x14ac:dyDescent="0.25">
      <c r="A63" s="32">
        <v>40323</v>
      </c>
      <c r="B63" s="39">
        <v>0.71067640136694388</v>
      </c>
      <c r="C63" s="40"/>
      <c r="D63" s="93">
        <v>287476507</v>
      </c>
      <c r="E63" s="69">
        <v>4151789943</v>
      </c>
      <c r="F63" s="69">
        <v>4153854886</v>
      </c>
      <c r="G63" s="64">
        <v>67</v>
      </c>
      <c r="H63" s="64">
        <v>66</v>
      </c>
      <c r="I63" s="102">
        <f t="shared" si="4"/>
        <v>0.9850746268656716</v>
      </c>
      <c r="J63" s="104">
        <f t="shared" si="5"/>
        <v>0.9850746268656716</v>
      </c>
    </row>
    <row r="64" spans="1:10" x14ac:dyDescent="0.25">
      <c r="A64" s="32">
        <v>40792</v>
      </c>
      <c r="B64" s="39">
        <v>0.52325146915355469</v>
      </c>
      <c r="C64" s="40"/>
      <c r="D64" s="93">
        <v>627678686</v>
      </c>
      <c r="E64" s="69">
        <v>2135627374</v>
      </c>
      <c r="F64" s="69">
        <v>2139602794</v>
      </c>
      <c r="G64" s="64">
        <v>62</v>
      </c>
      <c r="H64" s="64">
        <v>62</v>
      </c>
      <c r="I64" s="102">
        <f t="shared" si="4"/>
        <v>1</v>
      </c>
      <c r="J64" s="104">
        <f t="shared" si="5"/>
        <v>1</v>
      </c>
    </row>
    <row r="65" spans="1:10" x14ac:dyDescent="0.25">
      <c r="A65" s="32">
        <v>40511</v>
      </c>
      <c r="B65" s="39">
        <v>0.72563785994952923</v>
      </c>
      <c r="C65" s="40"/>
      <c r="D65" s="93">
        <v>353414196</v>
      </c>
      <c r="E65" s="69">
        <v>5033355100</v>
      </c>
      <c r="F65" s="69">
        <v>5038023457</v>
      </c>
      <c r="G65" s="64">
        <v>91</v>
      </c>
      <c r="H65" s="64">
        <v>92</v>
      </c>
      <c r="I65" s="102">
        <f t="shared" si="4"/>
        <v>1.0109890109890109</v>
      </c>
      <c r="J65" s="104">
        <f t="shared" si="5"/>
        <v>1.0109890109890109</v>
      </c>
    </row>
    <row r="66" spans="1:10" x14ac:dyDescent="0.25">
      <c r="A66" s="32">
        <v>40491</v>
      </c>
      <c r="B66" s="39">
        <v>0.74113177622931903</v>
      </c>
      <c r="C66" s="40"/>
      <c r="D66" s="93">
        <v>426014550</v>
      </c>
      <c r="E66" s="69">
        <v>5412433774</v>
      </c>
      <c r="F66" s="69">
        <v>5419036550</v>
      </c>
      <c r="G66" s="64">
        <v>89</v>
      </c>
      <c r="H66" s="64">
        <v>90</v>
      </c>
      <c r="I66" s="102">
        <f t="shared" ref="I66:I97" si="6">H66/G66</f>
        <v>1.0112359550561798</v>
      </c>
      <c r="J66" s="104">
        <f t="shared" ref="J66:J101" si="7">H66/G66</f>
        <v>1.0112359550561798</v>
      </c>
    </row>
    <row r="67" spans="1:10" x14ac:dyDescent="0.25">
      <c r="A67" s="32">
        <v>40295</v>
      </c>
      <c r="B67" s="39">
        <v>0.62582425574718548</v>
      </c>
      <c r="C67" s="40"/>
      <c r="D67" s="93">
        <v>476243591</v>
      </c>
      <c r="E67" s="69">
        <v>5034252315</v>
      </c>
      <c r="F67" s="69">
        <v>5032953528</v>
      </c>
      <c r="G67" s="64">
        <v>80</v>
      </c>
      <c r="H67" s="64">
        <v>81</v>
      </c>
      <c r="I67" s="102">
        <f t="shared" si="6"/>
        <v>1.0125</v>
      </c>
      <c r="J67" s="104">
        <f t="shared" si="7"/>
        <v>1.0125</v>
      </c>
    </row>
    <row r="68" spans="1:10" x14ac:dyDescent="0.25">
      <c r="A68" s="32">
        <v>40263</v>
      </c>
      <c r="B68" s="39">
        <v>0.38269848340432117</v>
      </c>
      <c r="C68" s="40"/>
      <c r="D68" s="93">
        <v>366740174</v>
      </c>
      <c r="E68" s="69">
        <v>5135981242</v>
      </c>
      <c r="F68" s="69">
        <v>5138222201</v>
      </c>
      <c r="G68" s="64">
        <v>73</v>
      </c>
      <c r="H68" s="64">
        <v>74</v>
      </c>
      <c r="I68" s="102">
        <f t="shared" si="6"/>
        <v>1.0136986301369864</v>
      </c>
      <c r="J68" s="104">
        <f t="shared" si="7"/>
        <v>1.0136986301369864</v>
      </c>
    </row>
    <row r="69" spans="1:10" x14ac:dyDescent="0.25">
      <c r="A69" s="32">
        <v>40659</v>
      </c>
      <c r="B69" s="39">
        <v>0.64031098519626539</v>
      </c>
      <c r="C69" s="40"/>
      <c r="D69" s="93">
        <v>393973492</v>
      </c>
      <c r="E69" s="69">
        <v>7202602559</v>
      </c>
      <c r="F69" s="69">
        <v>7202135007</v>
      </c>
      <c r="G69" s="64">
        <v>58</v>
      </c>
      <c r="H69" s="64">
        <v>59</v>
      </c>
      <c r="I69" s="102">
        <f t="shared" si="6"/>
        <v>1.0172413793103448</v>
      </c>
      <c r="J69" s="104">
        <f t="shared" si="7"/>
        <v>1.0172413793103448</v>
      </c>
    </row>
    <row r="70" spans="1:10" x14ac:dyDescent="0.25">
      <c r="A70" s="32">
        <v>40874</v>
      </c>
      <c r="B70" s="39">
        <v>0.64991832297513008</v>
      </c>
      <c r="C70" s="40"/>
      <c r="D70" s="93">
        <v>496260023</v>
      </c>
      <c r="E70" s="69">
        <v>5038159919</v>
      </c>
      <c r="F70" s="69">
        <v>5032154664</v>
      </c>
      <c r="G70" s="64">
        <v>50</v>
      </c>
      <c r="H70" s="64">
        <v>51</v>
      </c>
      <c r="I70" s="102">
        <f t="shared" si="6"/>
        <v>1.02</v>
      </c>
      <c r="J70" s="104">
        <f t="shared" si="7"/>
        <v>1.02</v>
      </c>
    </row>
    <row r="71" spans="1:10" x14ac:dyDescent="0.25">
      <c r="A71" s="32">
        <v>40567</v>
      </c>
      <c r="B71" s="39">
        <v>0.42138473134150445</v>
      </c>
      <c r="C71" s="40"/>
      <c r="D71" s="93">
        <v>159415552</v>
      </c>
      <c r="E71" s="69">
        <v>2138561612</v>
      </c>
      <c r="F71" s="69">
        <v>2133493199</v>
      </c>
      <c r="G71" s="64">
        <v>98</v>
      </c>
      <c r="H71" s="64">
        <v>100</v>
      </c>
      <c r="I71" s="102">
        <f t="shared" si="6"/>
        <v>1.0204081632653061</v>
      </c>
      <c r="J71" s="104">
        <f t="shared" si="7"/>
        <v>1.0204081632653061</v>
      </c>
    </row>
    <row r="72" spans="1:10" x14ac:dyDescent="0.25">
      <c r="A72" s="32">
        <v>40433</v>
      </c>
      <c r="B72" s="39">
        <v>0.72209894704682642</v>
      </c>
      <c r="C72" s="40"/>
      <c r="D72" s="93">
        <v>102159909</v>
      </c>
      <c r="E72" s="69">
        <v>2022163497</v>
      </c>
      <c r="F72" s="69">
        <v>2024038231</v>
      </c>
      <c r="G72" s="64">
        <v>94</v>
      </c>
      <c r="H72" s="64">
        <v>96</v>
      </c>
      <c r="I72" s="102">
        <f t="shared" si="6"/>
        <v>1.0212765957446808</v>
      </c>
      <c r="J72" s="104">
        <f t="shared" si="7"/>
        <v>1.0212765957446808</v>
      </c>
    </row>
    <row r="73" spans="1:10" x14ac:dyDescent="0.25">
      <c r="A73" s="32">
        <v>40498</v>
      </c>
      <c r="B73" s="39">
        <v>0.59565859215342698</v>
      </c>
      <c r="C73" s="40"/>
      <c r="D73" s="93">
        <v>177324163</v>
      </c>
      <c r="E73" s="69">
        <v>3126801348</v>
      </c>
      <c r="F73" s="69">
        <v>3129902483</v>
      </c>
      <c r="G73" s="64">
        <v>46</v>
      </c>
      <c r="H73" s="64">
        <v>47</v>
      </c>
      <c r="I73" s="102">
        <f t="shared" si="6"/>
        <v>1.0217391304347827</v>
      </c>
      <c r="J73" s="104">
        <f t="shared" si="7"/>
        <v>1.0217391304347827</v>
      </c>
    </row>
    <row r="74" spans="1:10" x14ac:dyDescent="0.25">
      <c r="A74" s="32">
        <v>40841</v>
      </c>
      <c r="B74" s="39">
        <v>0.63391699371269772</v>
      </c>
      <c r="C74" s="40"/>
      <c r="D74" s="93">
        <v>349979288</v>
      </c>
      <c r="E74" s="69">
        <v>5413575849</v>
      </c>
      <c r="F74" s="69">
        <v>5417709125</v>
      </c>
      <c r="G74" s="64">
        <v>35</v>
      </c>
      <c r="H74" s="64">
        <v>36</v>
      </c>
      <c r="I74" s="102">
        <f t="shared" si="6"/>
        <v>1.0285714285714285</v>
      </c>
      <c r="J74" s="104">
        <f t="shared" si="7"/>
        <v>1.0285714285714285</v>
      </c>
    </row>
    <row r="75" spans="1:10" x14ac:dyDescent="0.25">
      <c r="A75" s="32">
        <v>40868</v>
      </c>
      <c r="B75" s="39">
        <v>0.40470196713840778</v>
      </c>
      <c r="C75" s="40"/>
      <c r="D75" s="93">
        <v>240241467</v>
      </c>
      <c r="E75" s="69">
        <v>2136999991</v>
      </c>
      <c r="F75" s="69">
        <v>2132249005</v>
      </c>
      <c r="G75" s="64">
        <v>98</v>
      </c>
      <c r="H75" s="64">
        <v>101</v>
      </c>
      <c r="I75" s="102">
        <f t="shared" si="6"/>
        <v>1.0306122448979591</v>
      </c>
      <c r="J75" s="104">
        <f t="shared" si="7"/>
        <v>1.0306122448979591</v>
      </c>
    </row>
    <row r="76" spans="1:10" x14ac:dyDescent="0.25">
      <c r="A76" s="32">
        <v>40721</v>
      </c>
      <c r="B76" s="39">
        <v>0.38727026623454702</v>
      </c>
      <c r="C76" s="40"/>
      <c r="D76" s="93">
        <v>443926890</v>
      </c>
      <c r="E76" s="69">
        <v>7206555049</v>
      </c>
      <c r="F76" s="69">
        <v>7204278761</v>
      </c>
      <c r="G76" s="64">
        <v>31</v>
      </c>
      <c r="H76" s="64">
        <v>32</v>
      </c>
      <c r="I76" s="102">
        <f t="shared" si="6"/>
        <v>1.032258064516129</v>
      </c>
      <c r="J76" s="104">
        <f t="shared" si="7"/>
        <v>1.032258064516129</v>
      </c>
    </row>
    <row r="77" spans="1:10" x14ac:dyDescent="0.25">
      <c r="A77" s="32">
        <v>40706</v>
      </c>
      <c r="B77" s="39">
        <v>0.57053407534609346</v>
      </c>
      <c r="C77" s="40"/>
      <c r="D77" s="93">
        <v>280304785</v>
      </c>
      <c r="E77" s="69">
        <v>4156109756</v>
      </c>
      <c r="F77" s="69">
        <v>4157608165</v>
      </c>
      <c r="G77" s="64">
        <v>86</v>
      </c>
      <c r="H77" s="64">
        <v>89</v>
      </c>
      <c r="I77" s="102">
        <f t="shared" si="6"/>
        <v>1.0348837209302326</v>
      </c>
      <c r="J77" s="104">
        <f t="shared" si="7"/>
        <v>1.0348837209302326</v>
      </c>
    </row>
    <row r="78" spans="1:10" x14ac:dyDescent="0.25">
      <c r="A78" s="32">
        <v>40410</v>
      </c>
      <c r="B78" s="39">
        <v>0.69502054307459571</v>
      </c>
      <c r="C78" s="40"/>
      <c r="D78" s="93">
        <v>721169660</v>
      </c>
      <c r="E78" s="69">
        <v>5036742736</v>
      </c>
      <c r="F78" s="69">
        <v>5033509412</v>
      </c>
      <c r="G78" s="64">
        <v>57</v>
      </c>
      <c r="H78" s="64">
        <v>59</v>
      </c>
      <c r="I78" s="102">
        <f t="shared" si="6"/>
        <v>1.0350877192982457</v>
      </c>
      <c r="J78" s="104">
        <f t="shared" si="7"/>
        <v>1.0350877192982457</v>
      </c>
    </row>
    <row r="79" spans="1:10" x14ac:dyDescent="0.25">
      <c r="A79" s="32">
        <v>40351</v>
      </c>
      <c r="B79" s="39">
        <v>0.71300268160731173</v>
      </c>
      <c r="C79" s="40"/>
      <c r="D79" s="93">
        <v>698869555</v>
      </c>
      <c r="E79" s="69">
        <v>5135185281</v>
      </c>
      <c r="F79" s="69">
        <v>5137515772</v>
      </c>
      <c r="G79" s="64">
        <v>73</v>
      </c>
      <c r="H79" s="64">
        <v>76</v>
      </c>
      <c r="I79" s="102">
        <f t="shared" si="6"/>
        <v>1.0410958904109588</v>
      </c>
      <c r="J79" s="104">
        <f t="shared" si="7"/>
        <v>1.0410958904109588</v>
      </c>
    </row>
    <row r="80" spans="1:10" x14ac:dyDescent="0.25">
      <c r="A80" s="32">
        <v>40177</v>
      </c>
      <c r="B80" s="39">
        <v>0.60330553660734654</v>
      </c>
      <c r="C80" s="40"/>
      <c r="D80" s="93">
        <v>171868795</v>
      </c>
      <c r="E80" s="69">
        <v>5031240785</v>
      </c>
      <c r="F80" s="69">
        <v>5039692253</v>
      </c>
      <c r="G80" s="64">
        <v>71</v>
      </c>
      <c r="H80" s="64">
        <v>74</v>
      </c>
      <c r="I80" s="102">
        <f t="shared" si="6"/>
        <v>1.0422535211267605</v>
      </c>
      <c r="J80" s="104">
        <f t="shared" si="7"/>
        <v>1.0422535211267605</v>
      </c>
    </row>
    <row r="81" spans="1:10" x14ac:dyDescent="0.25">
      <c r="A81" s="32">
        <v>40505</v>
      </c>
      <c r="B81" s="39">
        <v>0.42214014519186094</v>
      </c>
      <c r="C81" s="40"/>
      <c r="D81" s="93">
        <v>948480407</v>
      </c>
      <c r="E81" s="69">
        <v>5135261239</v>
      </c>
      <c r="F81" s="69">
        <v>5139189611</v>
      </c>
      <c r="G81" s="64">
        <v>94</v>
      </c>
      <c r="H81" s="64">
        <v>98</v>
      </c>
      <c r="I81" s="102">
        <f t="shared" si="6"/>
        <v>1.0425531914893618</v>
      </c>
      <c r="J81" s="104">
        <f t="shared" si="7"/>
        <v>1.0425531914893618</v>
      </c>
    </row>
    <row r="82" spans="1:10" x14ac:dyDescent="0.25">
      <c r="A82" s="32">
        <v>40672</v>
      </c>
      <c r="B82" s="39">
        <v>0.49204449260582805</v>
      </c>
      <c r="C82" s="40"/>
      <c r="D82" s="93">
        <v>876777922</v>
      </c>
      <c r="E82" s="69">
        <v>4152339143</v>
      </c>
      <c r="F82" s="69">
        <v>4154709618</v>
      </c>
      <c r="G82" s="64">
        <v>62</v>
      </c>
      <c r="H82" s="64">
        <v>65</v>
      </c>
      <c r="I82" s="102">
        <f t="shared" si="6"/>
        <v>1.0483870967741935</v>
      </c>
      <c r="J82" s="104">
        <f t="shared" si="7"/>
        <v>1.0483870967741935</v>
      </c>
    </row>
    <row r="83" spans="1:10" x14ac:dyDescent="0.25">
      <c r="A83" s="32">
        <v>40301</v>
      </c>
      <c r="B83" s="39">
        <v>0.78020216879114435</v>
      </c>
      <c r="C83" s="40"/>
      <c r="D83" s="93">
        <v>308317457</v>
      </c>
      <c r="E83" s="69">
        <v>3127687161</v>
      </c>
      <c r="F83" s="69">
        <v>3124724408</v>
      </c>
      <c r="G83" s="64">
        <v>57</v>
      </c>
      <c r="H83" s="64">
        <v>60</v>
      </c>
      <c r="I83" s="102">
        <f t="shared" si="6"/>
        <v>1.0526315789473684</v>
      </c>
      <c r="J83" s="104">
        <f t="shared" si="7"/>
        <v>1.0526315789473684</v>
      </c>
    </row>
    <row r="84" spans="1:10" x14ac:dyDescent="0.25">
      <c r="A84" s="32">
        <v>40631</v>
      </c>
      <c r="B84" s="39">
        <v>0.6356230634397283</v>
      </c>
      <c r="C84" s="40"/>
      <c r="D84" s="93">
        <v>868128171</v>
      </c>
      <c r="E84" s="69">
        <v>2134733288</v>
      </c>
      <c r="F84" s="69">
        <v>2136211720</v>
      </c>
      <c r="G84" s="64">
        <v>37</v>
      </c>
      <c r="H84" s="64">
        <v>39</v>
      </c>
      <c r="I84" s="102">
        <f t="shared" si="6"/>
        <v>1.0540540540540539</v>
      </c>
      <c r="J84" s="104">
        <f t="shared" si="7"/>
        <v>1.0540540540540539</v>
      </c>
    </row>
    <row r="85" spans="1:10" x14ac:dyDescent="0.25">
      <c r="A85" s="32">
        <v>40442</v>
      </c>
      <c r="B85" s="39">
        <v>0.62824788905061268</v>
      </c>
      <c r="C85" s="40"/>
      <c r="D85" s="93">
        <v>475671127</v>
      </c>
      <c r="E85" s="69">
        <v>2126052545</v>
      </c>
      <c r="F85" s="69">
        <v>2124172429</v>
      </c>
      <c r="G85" s="64">
        <v>92</v>
      </c>
      <c r="H85" s="64">
        <v>97</v>
      </c>
      <c r="I85" s="102">
        <f t="shared" si="6"/>
        <v>1.0543478260869565</v>
      </c>
      <c r="J85" s="104">
        <f t="shared" si="7"/>
        <v>1.0543478260869565</v>
      </c>
    </row>
    <row r="86" spans="1:10" x14ac:dyDescent="0.25">
      <c r="A86" s="32">
        <v>40615</v>
      </c>
      <c r="B86" s="39">
        <v>0.63031806746209895</v>
      </c>
      <c r="C86" s="40"/>
      <c r="D86" s="93">
        <v>380343690</v>
      </c>
      <c r="E86" s="69">
        <v>5133498222</v>
      </c>
      <c r="F86" s="69">
        <v>5133973810</v>
      </c>
      <c r="G86" s="64">
        <v>36</v>
      </c>
      <c r="H86" s="64">
        <v>38</v>
      </c>
      <c r="I86" s="102">
        <f t="shared" si="6"/>
        <v>1.0555555555555556</v>
      </c>
      <c r="J86" s="104">
        <f t="shared" si="7"/>
        <v>1.0555555555555556</v>
      </c>
    </row>
    <row r="87" spans="1:10" x14ac:dyDescent="0.25">
      <c r="A87" s="32">
        <v>40636</v>
      </c>
      <c r="B87" s="39">
        <v>0.65653407657994955</v>
      </c>
      <c r="C87" s="40"/>
      <c r="D87" s="93">
        <v>470935648</v>
      </c>
      <c r="E87" s="69">
        <v>2025478716</v>
      </c>
      <c r="F87" s="69">
        <v>2025738767</v>
      </c>
      <c r="G87" s="64">
        <v>84</v>
      </c>
      <c r="H87" s="64">
        <v>89</v>
      </c>
      <c r="I87" s="102">
        <f t="shared" si="6"/>
        <v>1.0595238095238095</v>
      </c>
      <c r="J87" s="104">
        <f t="shared" si="7"/>
        <v>1.0595238095238095</v>
      </c>
    </row>
    <row r="88" spans="1:10" x14ac:dyDescent="0.25">
      <c r="A88" s="32">
        <v>40344</v>
      </c>
      <c r="B88" s="39">
        <v>0.42573727279254098</v>
      </c>
      <c r="C88" s="40"/>
      <c r="D88" s="93">
        <v>557568959</v>
      </c>
      <c r="E88" s="69">
        <v>2133957018</v>
      </c>
      <c r="F88" s="69">
        <v>2136529069</v>
      </c>
      <c r="G88" s="64">
        <v>82</v>
      </c>
      <c r="H88" s="64">
        <v>87</v>
      </c>
      <c r="I88" s="102">
        <f t="shared" si="6"/>
        <v>1.0609756097560976</v>
      </c>
      <c r="J88" s="104">
        <f t="shared" si="7"/>
        <v>1.0609756097560976</v>
      </c>
    </row>
    <row r="89" spans="1:10" x14ac:dyDescent="0.25">
      <c r="A89" s="32">
        <v>40830</v>
      </c>
      <c r="B89" s="39">
        <v>0.6922848577058478</v>
      </c>
      <c r="C89" s="40"/>
      <c r="D89" s="93">
        <v>352371400</v>
      </c>
      <c r="E89" s="69">
        <v>2028627048</v>
      </c>
      <c r="F89" s="69">
        <v>2026071960</v>
      </c>
      <c r="G89" s="64">
        <v>70</v>
      </c>
      <c r="H89" s="64">
        <v>75</v>
      </c>
      <c r="I89" s="102">
        <f t="shared" si="6"/>
        <v>1.0714285714285714</v>
      </c>
      <c r="J89" s="104">
        <f t="shared" si="7"/>
        <v>1.0714285714285714</v>
      </c>
    </row>
    <row r="90" spans="1:10" x14ac:dyDescent="0.25">
      <c r="A90" s="32">
        <v>40378</v>
      </c>
      <c r="B90" s="39">
        <v>0.56151471849254142</v>
      </c>
      <c r="C90" s="40"/>
      <c r="D90" s="93">
        <v>623823805</v>
      </c>
      <c r="E90" s="69">
        <v>2137345539</v>
      </c>
      <c r="F90" s="69">
        <v>2133888711</v>
      </c>
      <c r="G90" s="64">
        <v>48</v>
      </c>
      <c r="H90" s="64">
        <v>52</v>
      </c>
      <c r="I90" s="102">
        <f t="shared" si="6"/>
        <v>1.0833333333333333</v>
      </c>
      <c r="J90" s="104">
        <f t="shared" si="7"/>
        <v>1.0833333333333333</v>
      </c>
    </row>
    <row r="91" spans="1:10" x14ac:dyDescent="0.25">
      <c r="A91" s="32">
        <v>40504</v>
      </c>
      <c r="B91" s="39">
        <v>0.52479862000886135</v>
      </c>
      <c r="C91" s="40"/>
      <c r="D91" s="93">
        <v>717503282</v>
      </c>
      <c r="E91" s="69">
        <v>2122924678</v>
      </c>
      <c r="F91" s="69">
        <v>2121934349</v>
      </c>
      <c r="G91" s="64">
        <v>46</v>
      </c>
      <c r="H91" s="64">
        <v>50</v>
      </c>
      <c r="I91" s="102">
        <f t="shared" si="6"/>
        <v>1.0869565217391304</v>
      </c>
      <c r="J91" s="104">
        <f t="shared" si="7"/>
        <v>1.0869565217391304</v>
      </c>
    </row>
    <row r="92" spans="1:10" x14ac:dyDescent="0.25">
      <c r="A92" s="32">
        <v>40188</v>
      </c>
      <c r="B92" s="39">
        <v>0.55121192770434391</v>
      </c>
      <c r="C92" s="40"/>
      <c r="D92" s="93">
        <v>254201611</v>
      </c>
      <c r="E92" s="69">
        <v>3127686976</v>
      </c>
      <c r="F92" s="69">
        <v>3125746555</v>
      </c>
      <c r="G92" s="64">
        <v>44</v>
      </c>
      <c r="H92" s="64">
        <v>48</v>
      </c>
      <c r="I92" s="102">
        <f t="shared" si="6"/>
        <v>1.0909090909090908</v>
      </c>
      <c r="J92" s="104">
        <f t="shared" si="7"/>
        <v>1.0909090909090908</v>
      </c>
    </row>
    <row r="93" spans="1:10" x14ac:dyDescent="0.25">
      <c r="A93" s="32">
        <v>40841</v>
      </c>
      <c r="B93" s="39">
        <v>0.36000880132121438</v>
      </c>
      <c r="C93" s="40"/>
      <c r="D93" s="93">
        <v>962553692</v>
      </c>
      <c r="E93" s="69">
        <v>5411124357</v>
      </c>
      <c r="F93" s="69">
        <v>5416549656</v>
      </c>
      <c r="G93" s="64">
        <v>54</v>
      </c>
      <c r="H93" s="64">
        <v>59</v>
      </c>
      <c r="I93" s="102">
        <f t="shared" si="6"/>
        <v>1.0925925925925926</v>
      </c>
      <c r="J93" s="104">
        <f t="shared" si="7"/>
        <v>1.0925925925925926</v>
      </c>
    </row>
    <row r="94" spans="1:10" x14ac:dyDescent="0.25">
      <c r="A94" s="32">
        <v>40799</v>
      </c>
      <c r="B94" s="39">
        <v>0.63725414597975794</v>
      </c>
      <c r="C94" s="40"/>
      <c r="D94" s="93">
        <v>291841866</v>
      </c>
      <c r="E94" s="69">
        <v>4155866679</v>
      </c>
      <c r="F94" s="69">
        <v>4157137586</v>
      </c>
      <c r="G94" s="64">
        <v>41</v>
      </c>
      <c r="H94" s="64">
        <v>45</v>
      </c>
      <c r="I94" s="102">
        <f t="shared" si="6"/>
        <v>1.0975609756097562</v>
      </c>
      <c r="J94" s="104">
        <f t="shared" si="7"/>
        <v>1.0975609756097562</v>
      </c>
    </row>
    <row r="95" spans="1:10" x14ac:dyDescent="0.25">
      <c r="A95" s="32">
        <v>40272</v>
      </c>
      <c r="B95" s="39">
        <v>0.74021464080074872</v>
      </c>
      <c r="C95" s="40"/>
      <c r="D95" s="93">
        <v>885773638</v>
      </c>
      <c r="E95" s="69">
        <v>5131391475</v>
      </c>
      <c r="F95" s="69">
        <v>5133568362</v>
      </c>
      <c r="G95" s="64">
        <v>27</v>
      </c>
      <c r="H95" s="64">
        <v>30</v>
      </c>
      <c r="I95" s="102">
        <f t="shared" si="6"/>
        <v>1.1111111111111112</v>
      </c>
      <c r="J95" s="104">
        <f t="shared" si="7"/>
        <v>1.1111111111111112</v>
      </c>
    </row>
    <row r="96" spans="1:10" x14ac:dyDescent="0.25">
      <c r="A96" s="32">
        <v>40624</v>
      </c>
      <c r="B96" s="39">
        <v>0.6278111650116216</v>
      </c>
      <c r="C96" s="40"/>
      <c r="D96" s="93">
        <v>749768847</v>
      </c>
      <c r="E96" s="69">
        <v>7204919418</v>
      </c>
      <c r="F96" s="69">
        <v>7207965001</v>
      </c>
      <c r="G96" s="64">
        <v>34</v>
      </c>
      <c r="H96" s="64">
        <v>38</v>
      </c>
      <c r="I96" s="102">
        <f t="shared" si="6"/>
        <v>1.1176470588235294</v>
      </c>
      <c r="J96" s="104">
        <f t="shared" si="7"/>
        <v>1.1176470588235294</v>
      </c>
    </row>
    <row r="97" spans="1:10" x14ac:dyDescent="0.25">
      <c r="A97" s="32">
        <v>40329</v>
      </c>
      <c r="B97" s="39">
        <v>0.43824024149713148</v>
      </c>
      <c r="C97" s="40"/>
      <c r="D97" s="93">
        <v>106966222</v>
      </c>
      <c r="E97" s="69">
        <v>3033451072</v>
      </c>
      <c r="F97" s="69">
        <v>3036486005</v>
      </c>
      <c r="G97" s="64">
        <v>38</v>
      </c>
      <c r="H97" s="64">
        <v>43</v>
      </c>
      <c r="I97" s="102">
        <f t="shared" si="6"/>
        <v>1.131578947368421</v>
      </c>
      <c r="J97" s="104">
        <f t="shared" si="7"/>
        <v>1.131578947368421</v>
      </c>
    </row>
    <row r="98" spans="1:10" x14ac:dyDescent="0.25">
      <c r="A98" s="32">
        <v>40895</v>
      </c>
      <c r="B98" s="39">
        <v>0.41944898239148642</v>
      </c>
      <c r="C98" s="40"/>
      <c r="D98" s="93">
        <v>232896341</v>
      </c>
      <c r="E98" s="69">
        <v>3128082183</v>
      </c>
      <c r="F98" s="69">
        <v>3126972218</v>
      </c>
      <c r="G98" s="64">
        <v>34</v>
      </c>
      <c r="H98" s="64">
        <v>39</v>
      </c>
      <c r="I98" s="102">
        <f>H98/G98</f>
        <v>1.1470588235294117</v>
      </c>
      <c r="J98" s="104">
        <f t="shared" si="7"/>
        <v>1.1470588235294117</v>
      </c>
    </row>
    <row r="99" spans="1:10" x14ac:dyDescent="0.25">
      <c r="A99" s="32">
        <v>40342</v>
      </c>
      <c r="B99" s="39">
        <v>0.56763745108730745</v>
      </c>
      <c r="C99" s="40"/>
      <c r="D99" s="93">
        <v>960967007</v>
      </c>
      <c r="E99" s="69">
        <v>2028561246</v>
      </c>
      <c r="F99" s="69">
        <v>2024878108</v>
      </c>
      <c r="G99" s="64">
        <v>29</v>
      </c>
      <c r="H99" s="64">
        <v>34</v>
      </c>
      <c r="I99" s="102">
        <f>H99/G99</f>
        <v>1.1724137931034482</v>
      </c>
      <c r="J99" s="104">
        <f t="shared" si="7"/>
        <v>1.1724137931034482</v>
      </c>
    </row>
    <row r="100" spans="1:10" x14ac:dyDescent="0.25">
      <c r="A100" s="32">
        <v>40839</v>
      </c>
      <c r="B100" s="39">
        <v>0.35161588535628907</v>
      </c>
      <c r="C100" s="40"/>
      <c r="D100" s="93">
        <v>635767088</v>
      </c>
      <c r="E100" s="69">
        <v>3031780498</v>
      </c>
      <c r="F100" s="69">
        <v>3037626723</v>
      </c>
      <c r="G100" s="64">
        <v>19</v>
      </c>
      <c r="H100" s="64">
        <v>23</v>
      </c>
      <c r="I100" s="102">
        <f>H100/G100</f>
        <v>1.2105263157894737</v>
      </c>
      <c r="J100" s="104">
        <f t="shared" si="7"/>
        <v>1.2105263157894737</v>
      </c>
    </row>
    <row r="101" spans="1:10" x14ac:dyDescent="0.25">
      <c r="A101" s="32">
        <v>40398</v>
      </c>
      <c r="B101" s="39">
        <v>0.57778338041710708</v>
      </c>
      <c r="C101" s="40"/>
      <c r="D101" s="93">
        <v>999789446</v>
      </c>
      <c r="E101" s="69">
        <v>7204442142</v>
      </c>
      <c r="F101" s="69">
        <v>7206218513</v>
      </c>
      <c r="G101" s="64">
        <v>11</v>
      </c>
      <c r="H101" s="64">
        <v>14</v>
      </c>
      <c r="I101" s="102">
        <f>H101/G101</f>
        <v>1.2727272727272727</v>
      </c>
      <c r="J101" s="104">
        <f t="shared" si="7"/>
        <v>1.2727272727272727</v>
      </c>
    </row>
  </sheetData>
  <sortState ref="D2:L101">
    <sortCondition ref="J2"/>
  </sortState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rgb="FF00B0F0"/>
    <pageSetUpPr autoPageBreaks="0"/>
  </sheetPr>
  <dimension ref="A1:T100"/>
  <sheetViews>
    <sheetView showGridLines="0" zoomScale="115" zoomScaleNormal="115" zoomScaleSheetLayoutView="100" workbookViewId="0">
      <selection activeCell="I1" sqref="I1"/>
    </sheetView>
  </sheetViews>
  <sheetFormatPr defaultColWidth="19.85546875" defaultRowHeight="15" x14ac:dyDescent="0.25"/>
  <cols>
    <col min="1" max="1" width="19.5703125" style="3" bestFit="1" customWidth="1"/>
    <col min="2" max="2" width="9" style="64" bestFit="1" customWidth="1"/>
    <col min="3" max="3" width="14.85546875" style="64" bestFit="1" customWidth="1"/>
    <col min="4" max="4" width="14.85546875" style="61" customWidth="1"/>
    <col min="5" max="5" width="19.28515625" style="20" customWidth="1"/>
    <col min="6" max="6" width="6.140625" style="20" bestFit="1" customWidth="1"/>
    <col min="7" max="7" width="20.85546875" style="20" customWidth="1"/>
    <col min="8" max="8" width="30.140625" style="20" customWidth="1"/>
    <col min="9" max="9" width="3.28515625" style="20" customWidth="1"/>
    <col min="10" max="10" width="10.28515625" style="3" bestFit="1" customWidth="1"/>
    <col min="11" max="14" width="19.140625" style="20" customWidth="1"/>
    <col min="15" max="15" width="12.28515625" style="31" bestFit="1" customWidth="1"/>
    <col min="16" max="16" width="10.7109375" style="13" bestFit="1" customWidth="1"/>
    <col min="17" max="17" width="6" style="29" bestFit="1" customWidth="1"/>
    <col min="18" max="18" width="8.42578125" style="3" bestFit="1" customWidth="1"/>
    <col min="19" max="19" width="8.42578125" style="30" bestFit="1" customWidth="1"/>
    <col min="20" max="20" width="8.42578125" style="15" bestFit="1" customWidth="1"/>
    <col min="21" max="16384" width="19.85546875" style="3"/>
  </cols>
  <sheetData>
    <row r="1" spans="1:20" ht="30" x14ac:dyDescent="0.25">
      <c r="A1" s="1" t="s">
        <v>4</v>
      </c>
      <c r="B1" s="90" t="s">
        <v>238</v>
      </c>
      <c r="C1" s="90" t="s">
        <v>2</v>
      </c>
      <c r="D1" s="62"/>
      <c r="E1" s="109" t="s">
        <v>236</v>
      </c>
      <c r="F1" s="110"/>
      <c r="G1" s="111"/>
      <c r="H1" s="2"/>
      <c r="I1" s="2"/>
      <c r="K1" s="2"/>
      <c r="L1" s="2"/>
      <c r="M1" s="2"/>
      <c r="N1" s="2"/>
      <c r="O1" s="2" t="s">
        <v>2</v>
      </c>
      <c r="P1" s="4" t="s">
        <v>5</v>
      </c>
      <c r="Q1" s="5" t="s">
        <v>0</v>
      </c>
      <c r="R1" s="6" t="s">
        <v>6</v>
      </c>
      <c r="S1" s="7" t="s">
        <v>123</v>
      </c>
      <c r="T1" s="8" t="s">
        <v>124</v>
      </c>
    </row>
    <row r="2" spans="1:20" x14ac:dyDescent="0.25">
      <c r="A2" s="3" t="s">
        <v>51</v>
      </c>
      <c r="B2" s="93">
        <v>7527986</v>
      </c>
      <c r="C2" s="93">
        <v>6185308845</v>
      </c>
      <c r="D2" s="9"/>
      <c r="E2" s="10">
        <v>288098</v>
      </c>
      <c r="F2" s="11"/>
      <c r="G2" s="12">
        <v>3796076</v>
      </c>
      <c r="H2" s="9"/>
      <c r="I2" s="9"/>
      <c r="J2" s="46"/>
      <c r="K2" s="9"/>
      <c r="L2" s="9"/>
      <c r="M2" s="9"/>
      <c r="N2" s="9"/>
      <c r="O2" s="9" t="s">
        <v>131</v>
      </c>
      <c r="P2" s="13">
        <v>32812</v>
      </c>
      <c r="Q2" s="14">
        <f t="shared" ref="Q2:Q33" ca="1" si="0">DATEDIF(P2,TODAY(),"Y")</f>
        <v>24</v>
      </c>
      <c r="R2" s="15" t="s">
        <v>7</v>
      </c>
      <c r="S2" s="16">
        <v>79770</v>
      </c>
      <c r="T2" s="15">
        <v>82729</v>
      </c>
    </row>
    <row r="3" spans="1:20" x14ac:dyDescent="0.25">
      <c r="A3" s="3" t="s">
        <v>91</v>
      </c>
      <c r="B3" s="93">
        <v>1668658</v>
      </c>
      <c r="C3" s="93">
        <v>9143873989</v>
      </c>
      <c r="D3" s="9"/>
      <c r="E3" s="10">
        <v>64531</v>
      </c>
      <c r="F3" s="11"/>
      <c r="G3" s="12">
        <v>4432</v>
      </c>
      <c r="H3" s="9"/>
      <c r="I3" s="9"/>
      <c r="J3" s="46"/>
      <c r="K3" s="9"/>
      <c r="L3" s="9"/>
      <c r="M3" s="9"/>
      <c r="N3" s="9"/>
      <c r="O3" s="9" t="s">
        <v>132</v>
      </c>
      <c r="P3" s="13">
        <v>32697</v>
      </c>
      <c r="Q3" s="14">
        <f t="shared" ca="1" si="0"/>
        <v>24</v>
      </c>
      <c r="R3" s="15" t="s">
        <v>10</v>
      </c>
      <c r="S3" s="16">
        <v>85920</v>
      </c>
      <c r="T3" s="15">
        <v>89108</v>
      </c>
    </row>
    <row r="4" spans="1:20" x14ac:dyDescent="0.25">
      <c r="A4" s="3" t="s">
        <v>13</v>
      </c>
      <c r="B4" s="93">
        <v>3839613</v>
      </c>
      <c r="C4" s="93">
        <v>7176935595</v>
      </c>
      <c r="D4" s="9"/>
      <c r="E4" s="10">
        <v>3096</v>
      </c>
      <c r="F4" s="11"/>
      <c r="G4" s="12">
        <v>336453</v>
      </c>
      <c r="H4" s="17"/>
      <c r="I4" s="9"/>
      <c r="J4" s="46"/>
      <c r="K4" s="9"/>
      <c r="L4" s="9"/>
      <c r="M4" s="9"/>
      <c r="N4" s="9"/>
      <c r="O4" s="9" t="s">
        <v>133</v>
      </c>
      <c r="P4" s="13">
        <v>34513</v>
      </c>
      <c r="Q4" s="14">
        <f t="shared" ca="1" si="0"/>
        <v>19</v>
      </c>
      <c r="R4" s="15" t="s">
        <v>7</v>
      </c>
      <c r="S4" s="16">
        <v>46645</v>
      </c>
      <c r="T4" s="15">
        <v>48376</v>
      </c>
    </row>
    <row r="5" spans="1:20" x14ac:dyDescent="0.25">
      <c r="A5" s="3" t="s">
        <v>66</v>
      </c>
      <c r="B5" s="93">
        <v>4947153</v>
      </c>
      <c r="C5" s="93">
        <v>2153891691</v>
      </c>
      <c r="D5" s="9"/>
      <c r="E5" s="10">
        <v>45678</v>
      </c>
      <c r="F5" s="11"/>
      <c r="G5" s="12">
        <v>345</v>
      </c>
      <c r="H5" s="9"/>
      <c r="I5" s="9"/>
      <c r="J5" s="46"/>
      <c r="K5" s="9"/>
      <c r="L5" s="9"/>
      <c r="M5" s="9"/>
      <c r="N5" s="9"/>
      <c r="O5" s="9" t="s">
        <v>134</v>
      </c>
      <c r="P5" s="13">
        <v>34330</v>
      </c>
      <c r="Q5" s="14">
        <f t="shared" ca="1" si="0"/>
        <v>19</v>
      </c>
      <c r="R5" s="15"/>
      <c r="S5" s="16">
        <v>50550</v>
      </c>
      <c r="T5" s="15">
        <v>52425</v>
      </c>
    </row>
    <row r="6" spans="1:20" x14ac:dyDescent="0.25">
      <c r="A6" s="3" t="s">
        <v>101</v>
      </c>
      <c r="B6" s="93">
        <v>1549711</v>
      </c>
      <c r="C6" s="93">
        <v>3193781142</v>
      </c>
      <c r="D6" s="9"/>
      <c r="E6" s="10">
        <v>34</v>
      </c>
      <c r="F6" s="11"/>
      <c r="G6" s="12">
        <v>12345</v>
      </c>
      <c r="H6" s="9"/>
      <c r="I6" s="9"/>
      <c r="J6" s="46"/>
      <c r="K6" s="9"/>
      <c r="L6" s="9"/>
      <c r="M6" s="9"/>
      <c r="N6" s="9"/>
      <c r="O6" s="9" t="s">
        <v>135</v>
      </c>
      <c r="P6" s="18">
        <v>39406</v>
      </c>
      <c r="Q6" s="14">
        <f t="shared" ca="1" si="0"/>
        <v>5</v>
      </c>
      <c r="R6" s="15"/>
      <c r="S6" s="16">
        <v>45830</v>
      </c>
      <c r="T6" s="15">
        <v>47530</v>
      </c>
    </row>
    <row r="7" spans="1:20" x14ac:dyDescent="0.25">
      <c r="A7" s="3" t="s">
        <v>72</v>
      </c>
      <c r="B7" s="93">
        <v>1014942</v>
      </c>
      <c r="C7" s="93">
        <v>9183663338</v>
      </c>
      <c r="D7" s="9"/>
      <c r="E7" s="10">
        <v>3456</v>
      </c>
      <c r="F7" s="11"/>
      <c r="G7" s="12">
        <v>45</v>
      </c>
      <c r="H7" s="9"/>
      <c r="I7" s="9"/>
      <c r="J7" s="46"/>
      <c r="K7" s="9"/>
      <c r="L7" s="9"/>
      <c r="M7" s="9"/>
      <c r="N7" s="9"/>
      <c r="O7" s="9" t="s">
        <v>136</v>
      </c>
      <c r="P7" s="13">
        <v>32610</v>
      </c>
      <c r="Q7" s="14">
        <f t="shared" ca="1" si="0"/>
        <v>24</v>
      </c>
      <c r="R7" s="15" t="s">
        <v>7</v>
      </c>
      <c r="S7" s="16">
        <v>69400</v>
      </c>
      <c r="T7" s="15">
        <v>71975</v>
      </c>
    </row>
    <row r="8" spans="1:20" x14ac:dyDescent="0.25">
      <c r="A8" s="3" t="s">
        <v>109</v>
      </c>
      <c r="B8" s="93">
        <v>4220688</v>
      </c>
      <c r="C8" s="93">
        <v>5153027772</v>
      </c>
      <c r="D8" s="9"/>
      <c r="E8" s="11"/>
      <c r="F8" s="11"/>
      <c r="G8" s="11"/>
      <c r="H8" s="9"/>
      <c r="I8" s="9"/>
      <c r="K8" s="9"/>
      <c r="L8" s="9"/>
      <c r="M8" s="9"/>
      <c r="N8" s="9"/>
      <c r="O8" s="9" t="s">
        <v>137</v>
      </c>
      <c r="P8" s="13">
        <v>35439</v>
      </c>
      <c r="Q8" s="14">
        <f t="shared" ca="1" si="0"/>
        <v>16</v>
      </c>
      <c r="R8" s="15" t="s">
        <v>10</v>
      </c>
      <c r="S8" s="16">
        <v>48190</v>
      </c>
      <c r="T8" s="15">
        <v>49978</v>
      </c>
    </row>
    <row r="9" spans="1:20" x14ac:dyDescent="0.25">
      <c r="A9" s="3" t="s">
        <v>36</v>
      </c>
      <c r="B9" s="93">
        <v>6463451</v>
      </c>
      <c r="C9" s="93">
        <v>7198537724</v>
      </c>
      <c r="D9" s="9"/>
      <c r="E9" s="60">
        <v>3796076</v>
      </c>
      <c r="F9" s="11"/>
      <c r="G9" s="59">
        <v>3796076</v>
      </c>
      <c r="H9" s="9"/>
      <c r="I9" s="9"/>
      <c r="K9" s="9"/>
      <c r="L9" s="9"/>
      <c r="M9" s="9"/>
      <c r="N9" s="9"/>
      <c r="O9" s="9" t="s">
        <v>138</v>
      </c>
      <c r="P9" s="13">
        <v>34117</v>
      </c>
      <c r="Q9" s="14">
        <f t="shared" ca="1" si="0"/>
        <v>20</v>
      </c>
      <c r="R9" s="15"/>
      <c r="S9" s="16">
        <v>81930</v>
      </c>
      <c r="T9" s="15">
        <v>84970</v>
      </c>
    </row>
    <row r="10" spans="1:20" x14ac:dyDescent="0.25">
      <c r="A10" s="3" t="s">
        <v>59</v>
      </c>
      <c r="B10" s="93">
        <v>3359140</v>
      </c>
      <c r="C10" s="93">
        <v>9133702083</v>
      </c>
      <c r="D10" s="9"/>
      <c r="E10" s="60">
        <v>4432</v>
      </c>
      <c r="F10" s="19"/>
      <c r="G10" s="59">
        <v>4432</v>
      </c>
      <c r="H10" s="9"/>
      <c r="I10" s="9"/>
      <c r="K10" s="9"/>
      <c r="L10" s="9"/>
      <c r="M10" s="9"/>
      <c r="N10" s="9"/>
      <c r="O10" s="9" t="s">
        <v>139</v>
      </c>
      <c r="P10" s="13">
        <v>33223</v>
      </c>
      <c r="Q10" s="14">
        <f t="shared" ca="1" si="0"/>
        <v>22</v>
      </c>
      <c r="R10" s="15"/>
      <c r="S10" s="16">
        <v>79220</v>
      </c>
      <c r="T10" s="15">
        <v>82159</v>
      </c>
    </row>
    <row r="11" spans="1:20" x14ac:dyDescent="0.25">
      <c r="A11" s="3" t="s">
        <v>81</v>
      </c>
      <c r="B11" s="93">
        <v>9184646</v>
      </c>
      <c r="C11" s="93">
        <v>9128945122</v>
      </c>
      <c r="D11" s="9"/>
      <c r="E11" s="60">
        <v>336453</v>
      </c>
      <c r="F11" s="19"/>
      <c r="G11" s="59">
        <v>336453</v>
      </c>
      <c r="H11" s="9"/>
      <c r="I11" s="9"/>
      <c r="K11" s="9"/>
      <c r="L11" s="9"/>
      <c r="M11" s="9"/>
      <c r="N11" s="9"/>
      <c r="O11" s="9" t="s">
        <v>140</v>
      </c>
      <c r="P11" s="13">
        <v>33863</v>
      </c>
      <c r="Q11" s="14">
        <f t="shared" ca="1" si="0"/>
        <v>21</v>
      </c>
      <c r="R11" s="15" t="s">
        <v>9</v>
      </c>
      <c r="S11" s="16">
        <v>88820</v>
      </c>
      <c r="T11" s="15">
        <v>92115</v>
      </c>
    </row>
    <row r="12" spans="1:20" x14ac:dyDescent="0.25">
      <c r="A12" s="3" t="s">
        <v>22</v>
      </c>
      <c r="B12" s="93">
        <v>7219893</v>
      </c>
      <c r="C12" s="93">
        <v>5152026294</v>
      </c>
      <c r="D12" s="9"/>
      <c r="E12" s="60">
        <v>345</v>
      </c>
      <c r="F12" s="19"/>
      <c r="G12" s="59">
        <v>345</v>
      </c>
      <c r="H12" s="9"/>
      <c r="I12" s="9"/>
      <c r="K12" s="9"/>
      <c r="L12" s="9"/>
      <c r="M12" s="9"/>
      <c r="N12" s="9"/>
      <c r="O12" s="9" t="s">
        <v>141</v>
      </c>
      <c r="P12" s="13">
        <v>34619</v>
      </c>
      <c r="Q12" s="14">
        <f t="shared" ca="1" si="0"/>
        <v>19</v>
      </c>
      <c r="R12" s="15" t="s">
        <v>10</v>
      </c>
      <c r="S12" s="16">
        <v>22920</v>
      </c>
      <c r="T12" s="15">
        <v>23770</v>
      </c>
    </row>
    <row r="13" spans="1:20" x14ac:dyDescent="0.25">
      <c r="A13" s="3" t="s">
        <v>88</v>
      </c>
      <c r="B13" s="93">
        <v>8928056</v>
      </c>
      <c r="C13" s="93">
        <v>9126805467</v>
      </c>
      <c r="D13" s="9"/>
      <c r="E13" s="60">
        <v>12345</v>
      </c>
      <c r="F13" s="19"/>
      <c r="G13" s="59">
        <v>12345</v>
      </c>
      <c r="H13" s="9"/>
      <c r="I13" s="9"/>
      <c r="K13" s="9"/>
      <c r="L13" s="9"/>
      <c r="M13" s="9"/>
      <c r="N13" s="9"/>
      <c r="O13" s="9" t="s">
        <v>142</v>
      </c>
      <c r="P13" s="13">
        <v>36346</v>
      </c>
      <c r="Q13" s="14">
        <f t="shared" ca="1" si="0"/>
        <v>14</v>
      </c>
      <c r="R13" s="15" t="s">
        <v>11</v>
      </c>
      <c r="S13" s="16">
        <v>62790</v>
      </c>
      <c r="T13" s="15">
        <v>65120</v>
      </c>
    </row>
    <row r="14" spans="1:20" x14ac:dyDescent="0.25">
      <c r="A14" s="3" t="s">
        <v>60</v>
      </c>
      <c r="B14" s="93">
        <v>2754969</v>
      </c>
      <c r="C14" s="93">
        <v>4138831608</v>
      </c>
      <c r="D14" s="9"/>
      <c r="E14" s="60">
        <v>45</v>
      </c>
      <c r="F14" s="19"/>
      <c r="G14" s="59">
        <v>45</v>
      </c>
      <c r="I14" s="9"/>
      <c r="K14" s="9"/>
      <c r="L14" s="9"/>
      <c r="M14" s="9"/>
      <c r="N14" s="9"/>
      <c r="O14" s="9" t="s">
        <v>143</v>
      </c>
      <c r="P14" s="13">
        <v>35018</v>
      </c>
      <c r="Q14" s="14">
        <f t="shared" ca="1" si="0"/>
        <v>17</v>
      </c>
      <c r="R14" s="15"/>
      <c r="S14" s="16">
        <v>85480</v>
      </c>
      <c r="T14" s="15">
        <v>88651</v>
      </c>
    </row>
    <row r="15" spans="1:20" x14ac:dyDescent="0.25">
      <c r="A15" s="3" t="s">
        <v>48</v>
      </c>
      <c r="B15" s="93">
        <v>2727303</v>
      </c>
      <c r="C15" s="93">
        <v>4153351086</v>
      </c>
      <c r="D15" s="9"/>
      <c r="E15" s="11"/>
      <c r="F15" s="11"/>
      <c r="G15" s="11"/>
      <c r="I15" s="9"/>
      <c r="K15" s="9"/>
      <c r="L15" s="9"/>
      <c r="M15" s="9"/>
      <c r="N15" s="9"/>
      <c r="O15" s="9" t="s">
        <v>144</v>
      </c>
      <c r="P15" s="13">
        <v>34629</v>
      </c>
      <c r="Q15" s="14">
        <f t="shared" ca="1" si="0"/>
        <v>19</v>
      </c>
      <c r="R15" s="15" t="s">
        <v>10</v>
      </c>
      <c r="S15" s="16">
        <v>49360</v>
      </c>
      <c r="T15" s="15">
        <v>51191</v>
      </c>
    </row>
    <row r="16" spans="1:20" x14ac:dyDescent="0.25">
      <c r="A16" s="3" t="s">
        <v>90</v>
      </c>
      <c r="B16" s="93">
        <v>2652087</v>
      </c>
      <c r="C16" s="93">
        <v>7127303667</v>
      </c>
      <c r="D16" s="9"/>
      <c r="E16" s="21">
        <v>288098</v>
      </c>
      <c r="F16" s="11"/>
      <c r="G16" s="11"/>
      <c r="I16" s="9"/>
      <c r="K16" s="9"/>
      <c r="L16" s="9"/>
      <c r="M16" s="9"/>
      <c r="N16" s="9"/>
      <c r="O16" s="9" t="s">
        <v>145</v>
      </c>
      <c r="P16" s="13">
        <v>33907</v>
      </c>
      <c r="Q16" s="14">
        <f t="shared" ca="1" si="0"/>
        <v>21</v>
      </c>
      <c r="R16" s="15" t="s">
        <v>7</v>
      </c>
      <c r="S16" s="16">
        <v>88850</v>
      </c>
      <c r="T16" s="15">
        <v>92146</v>
      </c>
    </row>
    <row r="17" spans="1:20" x14ac:dyDescent="0.25">
      <c r="A17" s="3" t="s">
        <v>47</v>
      </c>
      <c r="B17" s="93">
        <v>2938957</v>
      </c>
      <c r="C17" s="93">
        <v>6136502151</v>
      </c>
      <c r="D17" s="9"/>
      <c r="E17" s="21">
        <v>64531</v>
      </c>
      <c r="F17" s="19"/>
      <c r="G17" s="11"/>
      <c r="I17" s="9"/>
      <c r="K17" s="9"/>
      <c r="L17" s="9"/>
      <c r="M17" s="9"/>
      <c r="N17" s="9"/>
      <c r="O17" s="9" t="s">
        <v>146</v>
      </c>
      <c r="P17" s="13">
        <v>33281</v>
      </c>
      <c r="Q17" s="14">
        <f t="shared" ca="1" si="0"/>
        <v>22</v>
      </c>
      <c r="R17" s="15" t="s">
        <v>10</v>
      </c>
      <c r="S17" s="16">
        <v>73030</v>
      </c>
      <c r="T17" s="15">
        <v>75739</v>
      </c>
    </row>
    <row r="18" spans="1:20" x14ac:dyDescent="0.25">
      <c r="A18" s="3" t="s">
        <v>42</v>
      </c>
      <c r="B18" s="93">
        <v>5708011</v>
      </c>
      <c r="C18" s="93">
        <v>5197490285</v>
      </c>
      <c r="D18" s="9"/>
      <c r="E18" s="21">
        <v>3096</v>
      </c>
      <c r="F18" s="19"/>
      <c r="G18" s="11"/>
      <c r="I18" s="9"/>
      <c r="K18" s="9"/>
      <c r="L18" s="9"/>
      <c r="M18" s="9"/>
      <c r="N18" s="9"/>
      <c r="O18" s="9" t="s">
        <v>147</v>
      </c>
      <c r="P18" s="13">
        <v>32627</v>
      </c>
      <c r="Q18" s="14">
        <f t="shared" ca="1" si="0"/>
        <v>24</v>
      </c>
      <c r="R18" s="15" t="s">
        <v>11</v>
      </c>
      <c r="S18" s="16">
        <v>61470</v>
      </c>
      <c r="T18" s="15">
        <v>63751</v>
      </c>
    </row>
    <row r="19" spans="1:20" x14ac:dyDescent="0.25">
      <c r="A19" s="3" t="s">
        <v>50</v>
      </c>
      <c r="B19" s="93">
        <v>5224793</v>
      </c>
      <c r="C19" s="93">
        <v>4195491691</v>
      </c>
      <c r="D19" s="9"/>
      <c r="E19" s="21">
        <v>45678</v>
      </c>
      <c r="F19" s="11"/>
      <c r="G19" s="11"/>
      <c r="I19" s="9"/>
      <c r="K19" s="9"/>
      <c r="L19" s="9"/>
      <c r="M19" s="9"/>
      <c r="N19" s="9"/>
      <c r="O19" s="9" t="s">
        <v>148</v>
      </c>
      <c r="P19" s="13">
        <v>34389</v>
      </c>
      <c r="Q19" s="14">
        <f t="shared" ca="1" si="0"/>
        <v>19</v>
      </c>
      <c r="R19" s="15" t="s">
        <v>7</v>
      </c>
      <c r="S19" s="16">
        <v>47340</v>
      </c>
      <c r="T19" s="15">
        <v>49096</v>
      </c>
    </row>
    <row r="20" spans="1:20" x14ac:dyDescent="0.25">
      <c r="A20" s="3" t="s">
        <v>78</v>
      </c>
      <c r="B20" s="93">
        <v>6931584</v>
      </c>
      <c r="C20" s="93">
        <v>4199766589</v>
      </c>
      <c r="D20" s="9"/>
      <c r="E20" s="21">
        <v>34</v>
      </c>
      <c r="F20" s="22"/>
      <c r="G20" s="11"/>
      <c r="H20" s="9"/>
      <c r="I20" s="9"/>
      <c r="K20" s="9"/>
      <c r="L20" s="9"/>
      <c r="M20" s="9"/>
      <c r="N20" s="9"/>
      <c r="O20" s="9" t="s">
        <v>149</v>
      </c>
      <c r="P20" s="13">
        <v>33984</v>
      </c>
      <c r="Q20" s="14">
        <f t="shared" ca="1" si="0"/>
        <v>20</v>
      </c>
      <c r="R20" s="15" t="s">
        <v>7</v>
      </c>
      <c r="S20" s="16">
        <v>63190</v>
      </c>
      <c r="T20" s="15">
        <v>65534</v>
      </c>
    </row>
    <row r="21" spans="1:20" x14ac:dyDescent="0.25">
      <c r="A21" s="3" t="s">
        <v>75</v>
      </c>
      <c r="B21" s="93">
        <v>5307352</v>
      </c>
      <c r="C21" s="93">
        <v>2185715447</v>
      </c>
      <c r="D21" s="9"/>
      <c r="E21" s="21">
        <v>3456</v>
      </c>
      <c r="F21" s="11"/>
      <c r="G21" s="11"/>
      <c r="H21" s="9"/>
      <c r="I21" s="9"/>
      <c r="K21" s="9"/>
      <c r="L21" s="9"/>
      <c r="M21" s="9"/>
      <c r="N21" s="9"/>
      <c r="O21" s="9" t="s">
        <v>150</v>
      </c>
      <c r="P21" s="13">
        <v>35592</v>
      </c>
      <c r="Q21" s="14">
        <f t="shared" ca="1" si="0"/>
        <v>16</v>
      </c>
      <c r="R21" s="15" t="s">
        <v>10</v>
      </c>
      <c r="S21" s="16">
        <v>17270</v>
      </c>
      <c r="T21" s="15">
        <v>17911</v>
      </c>
    </row>
    <row r="22" spans="1:20" x14ac:dyDescent="0.25">
      <c r="A22" s="3" t="s">
        <v>85</v>
      </c>
      <c r="B22" s="93">
        <v>8666701</v>
      </c>
      <c r="C22" s="93">
        <v>6171706267</v>
      </c>
      <c r="D22" s="9"/>
      <c r="H22" s="9"/>
      <c r="I22" s="9"/>
      <c r="K22" s="9"/>
      <c r="L22" s="9"/>
      <c r="M22" s="9"/>
      <c r="N22" s="9"/>
      <c r="O22" s="9" t="s">
        <v>151</v>
      </c>
      <c r="P22" s="13">
        <v>38848</v>
      </c>
      <c r="Q22" s="14">
        <f t="shared" ca="1" si="0"/>
        <v>7</v>
      </c>
      <c r="R22" s="15" t="s">
        <v>10</v>
      </c>
      <c r="S22" s="16">
        <v>80090</v>
      </c>
      <c r="T22" s="15">
        <v>83061</v>
      </c>
    </row>
    <row r="23" spans="1:20" x14ac:dyDescent="0.25">
      <c r="A23" s="3" t="s">
        <v>63</v>
      </c>
      <c r="B23" s="93">
        <v>2214748</v>
      </c>
      <c r="C23" s="93">
        <v>6124238466</v>
      </c>
      <c r="D23" s="9"/>
      <c r="H23" s="9"/>
      <c r="I23" s="9"/>
      <c r="K23" s="9"/>
      <c r="L23" s="9"/>
      <c r="M23" s="9"/>
      <c r="N23" s="9"/>
      <c r="O23" s="9" t="s">
        <v>152</v>
      </c>
      <c r="P23" s="13">
        <v>35139</v>
      </c>
      <c r="Q23" s="14">
        <f t="shared" ca="1" si="0"/>
        <v>17</v>
      </c>
      <c r="R23" s="15" t="s">
        <v>7</v>
      </c>
      <c r="S23" s="16">
        <v>74530</v>
      </c>
      <c r="T23" s="15">
        <v>77295</v>
      </c>
    </row>
    <row r="24" spans="1:20" ht="15.75" thickBot="1" x14ac:dyDescent="0.3">
      <c r="A24" s="3" t="s">
        <v>23</v>
      </c>
      <c r="B24" s="93">
        <v>8585059</v>
      </c>
      <c r="C24" s="93">
        <v>6133430614</v>
      </c>
      <c r="D24" s="9"/>
      <c r="H24" s="9"/>
      <c r="I24" s="9"/>
      <c r="K24" s="9"/>
      <c r="L24" s="9"/>
      <c r="M24" s="9"/>
      <c r="N24" s="9"/>
      <c r="O24" s="9" t="s">
        <v>153</v>
      </c>
      <c r="P24" s="13">
        <v>35475</v>
      </c>
      <c r="Q24" s="14">
        <f t="shared" ca="1" si="0"/>
        <v>16</v>
      </c>
      <c r="R24" s="15"/>
      <c r="S24" s="16">
        <v>9424</v>
      </c>
      <c r="T24" s="15">
        <v>9774</v>
      </c>
    </row>
    <row r="25" spans="1:20" ht="15.75" thickBot="1" x14ac:dyDescent="0.3">
      <c r="A25" s="3" t="s">
        <v>32</v>
      </c>
      <c r="B25" s="93">
        <v>1112505</v>
      </c>
      <c r="C25" s="93">
        <v>9132721065</v>
      </c>
      <c r="D25" s="9"/>
      <c r="E25" s="23" t="s">
        <v>122</v>
      </c>
      <c r="F25" s="24" t="s">
        <v>121</v>
      </c>
      <c r="G25" s="25" t="s">
        <v>120</v>
      </c>
      <c r="H25" s="9"/>
      <c r="I25" s="9"/>
      <c r="K25" s="9"/>
      <c r="L25" s="9"/>
      <c r="M25" s="9"/>
      <c r="N25" s="9"/>
      <c r="O25" s="9" t="s">
        <v>154</v>
      </c>
      <c r="P25" s="13">
        <v>33119</v>
      </c>
      <c r="Q25" s="14">
        <f t="shared" ca="1" si="0"/>
        <v>23</v>
      </c>
      <c r="R25" s="15"/>
      <c r="S25" s="16">
        <v>81070</v>
      </c>
      <c r="T25" s="15">
        <v>84078</v>
      </c>
    </row>
    <row r="26" spans="1:20" x14ac:dyDescent="0.25">
      <c r="A26" s="3" t="s">
        <v>102</v>
      </c>
      <c r="B26" s="93">
        <v>4590088</v>
      </c>
      <c r="C26" s="93">
        <v>4183107386</v>
      </c>
      <c r="D26" s="9"/>
      <c r="E26" s="26" t="s">
        <v>114</v>
      </c>
      <c r="F26" s="27">
        <v>265</v>
      </c>
      <c r="G26" s="63">
        <v>85834</v>
      </c>
      <c r="H26" s="9" t="s">
        <v>292</v>
      </c>
      <c r="I26" s="9"/>
      <c r="K26" s="9"/>
      <c r="L26" s="9"/>
      <c r="M26" s="9"/>
      <c r="N26" s="9"/>
      <c r="O26" s="9" t="s">
        <v>155</v>
      </c>
      <c r="P26" s="13">
        <v>34456</v>
      </c>
      <c r="Q26" s="14">
        <f t="shared" ca="1" si="0"/>
        <v>19</v>
      </c>
      <c r="R26" s="15" t="s">
        <v>9</v>
      </c>
      <c r="S26" s="16">
        <v>72700</v>
      </c>
      <c r="T26" s="15">
        <v>75397</v>
      </c>
    </row>
    <row r="27" spans="1:20" x14ac:dyDescent="0.25">
      <c r="A27" s="3" t="s">
        <v>19</v>
      </c>
      <c r="B27" s="93">
        <v>7629650</v>
      </c>
      <c r="C27" s="93">
        <v>4145757604</v>
      </c>
      <c r="D27" s="9"/>
      <c r="E27" s="26" t="s">
        <v>113</v>
      </c>
      <c r="F27" s="27">
        <v>16</v>
      </c>
      <c r="G27" s="63">
        <v>46284</v>
      </c>
      <c r="H27" s="9"/>
      <c r="I27" s="9"/>
      <c r="K27" s="9"/>
      <c r="L27" s="9"/>
      <c r="M27" s="9"/>
      <c r="N27" s="9"/>
      <c r="O27" s="9" t="s">
        <v>156</v>
      </c>
      <c r="P27" s="13">
        <v>32268</v>
      </c>
      <c r="Q27" s="14">
        <f t="shared" ca="1" si="0"/>
        <v>25</v>
      </c>
      <c r="R27" s="15" t="s">
        <v>7</v>
      </c>
      <c r="S27" s="16">
        <v>48080</v>
      </c>
      <c r="T27" s="15">
        <v>49864</v>
      </c>
    </row>
    <row r="28" spans="1:20" x14ac:dyDescent="0.25">
      <c r="A28" s="3" t="s">
        <v>71</v>
      </c>
      <c r="B28" s="93">
        <v>1056389</v>
      </c>
      <c r="C28" s="93">
        <v>7137550954</v>
      </c>
      <c r="D28" s="9"/>
      <c r="E28" s="26" t="s">
        <v>115</v>
      </c>
      <c r="F28" s="27">
        <v>32</v>
      </c>
      <c r="G28" s="63">
        <v>47636</v>
      </c>
      <c r="H28" s="9"/>
      <c r="I28" s="9"/>
      <c r="K28" s="9"/>
      <c r="L28" s="9"/>
      <c r="M28" s="9"/>
      <c r="N28" s="9"/>
      <c r="O28" s="9" t="s">
        <v>157</v>
      </c>
      <c r="P28" s="13">
        <v>35352</v>
      </c>
      <c r="Q28" s="14">
        <f t="shared" ca="1" si="0"/>
        <v>17</v>
      </c>
      <c r="R28" s="15" t="s">
        <v>10</v>
      </c>
      <c r="S28" s="16">
        <v>68300</v>
      </c>
      <c r="T28" s="15">
        <v>70834</v>
      </c>
    </row>
    <row r="29" spans="1:20" x14ac:dyDescent="0.25">
      <c r="A29" s="3" t="s">
        <v>17</v>
      </c>
      <c r="B29" s="93">
        <v>8628740</v>
      </c>
      <c r="C29" s="93">
        <v>6125001182</v>
      </c>
      <c r="D29" s="9"/>
      <c r="E29" s="26" t="s">
        <v>117</v>
      </c>
      <c r="F29" s="27">
        <v>213</v>
      </c>
      <c r="G29" s="63">
        <v>86023</v>
      </c>
      <c r="H29" s="9"/>
      <c r="I29" s="9"/>
      <c r="K29" s="9"/>
      <c r="L29" s="9"/>
      <c r="M29" s="9"/>
      <c r="N29" s="9"/>
      <c r="O29" s="9" t="s">
        <v>158</v>
      </c>
      <c r="P29" s="13">
        <v>33238</v>
      </c>
      <c r="Q29" s="14">
        <f t="shared" ca="1" si="0"/>
        <v>22</v>
      </c>
      <c r="R29" s="15" t="s">
        <v>10</v>
      </c>
      <c r="S29" s="16">
        <v>23330</v>
      </c>
      <c r="T29" s="15">
        <v>24196</v>
      </c>
    </row>
    <row r="30" spans="1:20" x14ac:dyDescent="0.25">
      <c r="A30" s="3" t="s">
        <v>95</v>
      </c>
      <c r="B30" s="93">
        <v>314473</v>
      </c>
      <c r="C30" s="93">
        <v>4186728026</v>
      </c>
      <c r="D30" s="9"/>
      <c r="E30" s="26" t="s">
        <v>118</v>
      </c>
      <c r="F30" s="27">
        <v>50</v>
      </c>
      <c r="G30" s="63">
        <v>56717</v>
      </c>
      <c r="H30" s="9"/>
      <c r="I30" s="9"/>
      <c r="K30" s="9"/>
      <c r="L30" s="9"/>
      <c r="M30" s="9"/>
      <c r="N30" s="9"/>
      <c r="O30" s="9" t="s">
        <v>159</v>
      </c>
      <c r="P30" s="13">
        <v>37666</v>
      </c>
      <c r="Q30" s="14">
        <f t="shared" ca="1" si="0"/>
        <v>10</v>
      </c>
      <c r="R30" s="15"/>
      <c r="S30" s="16">
        <v>57520</v>
      </c>
      <c r="T30" s="15">
        <v>59654</v>
      </c>
    </row>
    <row r="31" spans="1:20" x14ac:dyDescent="0.25">
      <c r="A31" s="3" t="s">
        <v>86</v>
      </c>
      <c r="B31" s="93">
        <v>2561342</v>
      </c>
      <c r="C31" s="93">
        <v>5128779252</v>
      </c>
      <c r="D31" s="9"/>
      <c r="E31" s="26" t="s">
        <v>116</v>
      </c>
      <c r="F31" s="27">
        <v>254</v>
      </c>
      <c r="G31" s="63">
        <v>89343</v>
      </c>
      <c r="H31" s="9"/>
      <c r="I31" s="9"/>
      <c r="K31" s="9"/>
      <c r="L31" s="9"/>
      <c r="M31" s="9"/>
      <c r="N31" s="9"/>
      <c r="O31" s="9" t="s">
        <v>160</v>
      </c>
      <c r="P31" s="13">
        <v>33319</v>
      </c>
      <c r="Q31" s="14">
        <f t="shared" ca="1" si="0"/>
        <v>22</v>
      </c>
      <c r="R31" s="15" t="s">
        <v>8</v>
      </c>
      <c r="S31" s="16">
        <v>63440</v>
      </c>
      <c r="T31" s="15">
        <v>65794</v>
      </c>
    </row>
    <row r="32" spans="1:20" x14ac:dyDescent="0.25">
      <c r="A32" s="3" t="s">
        <v>46</v>
      </c>
      <c r="B32" s="93">
        <v>3852048</v>
      </c>
      <c r="C32" s="93">
        <v>8127605512</v>
      </c>
      <c r="D32" s="9"/>
      <c r="E32" s="9"/>
      <c r="F32" s="9"/>
      <c r="G32" s="9"/>
      <c r="H32" s="9"/>
      <c r="I32" s="9"/>
      <c r="K32" s="9"/>
      <c r="L32" s="9"/>
      <c r="M32" s="9"/>
      <c r="N32" s="9"/>
      <c r="O32" s="9" t="s">
        <v>161</v>
      </c>
      <c r="P32" s="13">
        <v>34843</v>
      </c>
      <c r="Q32" s="14">
        <f t="shared" ca="1" si="0"/>
        <v>18</v>
      </c>
      <c r="R32" s="15"/>
      <c r="S32" s="16">
        <v>12676</v>
      </c>
      <c r="T32" s="15">
        <v>13146</v>
      </c>
    </row>
    <row r="33" spans="1:20" x14ac:dyDescent="0.25">
      <c r="A33" s="3" t="s">
        <v>33</v>
      </c>
      <c r="B33" s="93">
        <v>6254834</v>
      </c>
      <c r="C33" s="93">
        <v>7168392554</v>
      </c>
      <c r="D33" s="9"/>
      <c r="E33" s="9"/>
      <c r="F33" s="9"/>
      <c r="G33" s="9"/>
      <c r="H33" s="9"/>
      <c r="I33" s="9"/>
      <c r="K33" s="9"/>
      <c r="L33" s="9"/>
      <c r="M33" s="9"/>
      <c r="N33" s="9"/>
      <c r="O33" s="9" t="s">
        <v>162</v>
      </c>
      <c r="P33" s="13">
        <v>35877</v>
      </c>
      <c r="Q33" s="14">
        <f t="shared" ca="1" si="0"/>
        <v>15</v>
      </c>
      <c r="R33" s="15" t="s">
        <v>8</v>
      </c>
      <c r="S33" s="16">
        <v>38870</v>
      </c>
      <c r="T33" s="15">
        <v>40312</v>
      </c>
    </row>
    <row r="34" spans="1:20" x14ac:dyDescent="0.25">
      <c r="A34" s="3" t="s">
        <v>29</v>
      </c>
      <c r="B34" s="93">
        <v>2522286</v>
      </c>
      <c r="C34" s="93">
        <v>2177410740</v>
      </c>
      <c r="D34" s="9"/>
      <c r="E34" s="9"/>
      <c r="F34" s="9"/>
      <c r="G34" s="9"/>
      <c r="H34" s="9"/>
      <c r="I34" s="9"/>
      <c r="K34" s="9"/>
      <c r="L34" s="9"/>
      <c r="M34" s="9"/>
      <c r="N34" s="9"/>
      <c r="O34" s="9" t="s">
        <v>163</v>
      </c>
      <c r="P34" s="13">
        <v>39253</v>
      </c>
      <c r="Q34" s="14">
        <f t="shared" ref="Q34:Q65" ca="1" si="1">DATEDIF(P34,TODAY(),"Y")</f>
        <v>6</v>
      </c>
      <c r="R34" s="15" t="s">
        <v>10</v>
      </c>
      <c r="S34" s="16">
        <v>44150</v>
      </c>
      <c r="T34" s="15">
        <v>45788</v>
      </c>
    </row>
    <row r="35" spans="1:20" x14ac:dyDescent="0.25">
      <c r="A35" s="3" t="s">
        <v>30</v>
      </c>
      <c r="B35" s="93">
        <v>8490046</v>
      </c>
      <c r="C35" s="93">
        <v>5140831105</v>
      </c>
      <c r="D35" s="9"/>
      <c r="E35" s="9"/>
      <c r="F35" s="9"/>
      <c r="G35" s="9"/>
      <c r="H35" s="9"/>
      <c r="I35" s="9"/>
      <c r="K35" s="9"/>
      <c r="L35" s="9"/>
      <c r="M35" s="9"/>
      <c r="N35" s="9"/>
      <c r="O35" s="9" t="s">
        <v>164</v>
      </c>
      <c r="P35" s="13">
        <v>34369</v>
      </c>
      <c r="Q35" s="14">
        <f t="shared" ca="1" si="1"/>
        <v>19</v>
      </c>
      <c r="R35" s="15" t="s">
        <v>7</v>
      </c>
      <c r="S35" s="16">
        <v>73450</v>
      </c>
      <c r="T35" s="15">
        <v>76175</v>
      </c>
    </row>
    <row r="36" spans="1:20" x14ac:dyDescent="0.25">
      <c r="A36" s="3" t="s">
        <v>18</v>
      </c>
      <c r="B36" s="93">
        <v>6107013</v>
      </c>
      <c r="C36" s="93">
        <v>3168693336</v>
      </c>
      <c r="D36" s="9"/>
      <c r="E36" s="9"/>
      <c r="F36" s="9"/>
      <c r="G36" s="9"/>
      <c r="H36" s="9"/>
      <c r="I36" s="9"/>
      <c r="K36" s="9"/>
      <c r="L36" s="9"/>
      <c r="M36" s="9"/>
      <c r="N36" s="9"/>
      <c r="O36" s="9" t="s">
        <v>165</v>
      </c>
      <c r="P36" s="18">
        <v>39773</v>
      </c>
      <c r="Q36" s="14">
        <f t="shared" ca="1" si="1"/>
        <v>4</v>
      </c>
      <c r="R36" s="15" t="s">
        <v>11</v>
      </c>
      <c r="S36" s="16">
        <v>44260</v>
      </c>
      <c r="T36" s="15">
        <v>45902</v>
      </c>
    </row>
    <row r="37" spans="1:20" x14ac:dyDescent="0.25">
      <c r="A37" s="3" t="s">
        <v>26</v>
      </c>
      <c r="B37" s="93">
        <v>1257941</v>
      </c>
      <c r="C37" s="93">
        <v>3177928019</v>
      </c>
      <c r="D37" s="9"/>
      <c r="E37" s="9"/>
      <c r="F37" s="9"/>
      <c r="G37" s="9"/>
      <c r="H37" s="9"/>
      <c r="I37" s="9"/>
      <c r="K37" s="9"/>
      <c r="L37" s="9"/>
      <c r="M37" s="9"/>
      <c r="N37" s="9"/>
      <c r="O37" s="9" t="s">
        <v>166</v>
      </c>
      <c r="P37" s="13">
        <v>37707</v>
      </c>
      <c r="Q37" s="14">
        <f t="shared" ca="1" si="1"/>
        <v>10</v>
      </c>
      <c r="R37" s="15"/>
      <c r="S37" s="16">
        <v>39680</v>
      </c>
      <c r="T37" s="15">
        <v>41152</v>
      </c>
    </row>
    <row r="38" spans="1:20" x14ac:dyDescent="0.25">
      <c r="A38" s="3" t="s">
        <v>24</v>
      </c>
      <c r="B38" s="93">
        <v>3710989</v>
      </c>
      <c r="C38" s="93">
        <v>9143324940</v>
      </c>
      <c r="D38" s="9"/>
      <c r="E38" s="9"/>
      <c r="F38" s="9"/>
      <c r="G38" s="9"/>
      <c r="H38" s="9"/>
      <c r="I38" s="9"/>
      <c r="K38" s="9"/>
      <c r="L38" s="9"/>
      <c r="M38" s="9"/>
      <c r="N38" s="9"/>
      <c r="O38" s="9" t="s">
        <v>167</v>
      </c>
      <c r="P38" s="13">
        <v>34884</v>
      </c>
      <c r="Q38" s="14">
        <f t="shared" ca="1" si="1"/>
        <v>18</v>
      </c>
      <c r="R38" s="15" t="s">
        <v>9</v>
      </c>
      <c r="S38" s="16">
        <v>70020</v>
      </c>
      <c r="T38" s="15">
        <v>72618</v>
      </c>
    </row>
    <row r="39" spans="1:20" x14ac:dyDescent="0.25">
      <c r="A39" s="3" t="s">
        <v>96</v>
      </c>
      <c r="B39" s="93">
        <v>7519384</v>
      </c>
      <c r="C39" s="93">
        <v>8182234919</v>
      </c>
      <c r="D39" s="9"/>
      <c r="E39" s="9"/>
      <c r="F39" s="9"/>
      <c r="G39" s="9"/>
      <c r="H39" s="9"/>
      <c r="I39" s="9"/>
      <c r="K39" s="9"/>
      <c r="L39" s="9"/>
      <c r="M39" s="9"/>
      <c r="N39" s="9"/>
      <c r="O39" s="9" t="s">
        <v>168</v>
      </c>
      <c r="P39" s="13">
        <v>36900</v>
      </c>
      <c r="Q39" s="14">
        <f t="shared" ca="1" si="1"/>
        <v>12</v>
      </c>
      <c r="R39" s="15"/>
      <c r="S39" s="16">
        <v>8892</v>
      </c>
      <c r="T39" s="15">
        <v>9222</v>
      </c>
    </row>
    <row r="40" spans="1:20" x14ac:dyDescent="0.25">
      <c r="A40" s="3" t="s">
        <v>93</v>
      </c>
      <c r="B40" s="93">
        <v>3327127</v>
      </c>
      <c r="C40" s="93">
        <v>4125819693</v>
      </c>
      <c r="D40" s="9"/>
      <c r="E40" s="9"/>
      <c r="F40" s="9"/>
      <c r="G40" s="9"/>
      <c r="H40" s="9"/>
      <c r="I40" s="9"/>
      <c r="K40" s="9"/>
      <c r="L40" s="9"/>
      <c r="M40" s="9"/>
      <c r="N40" s="9"/>
      <c r="O40" s="9" t="s">
        <v>169</v>
      </c>
      <c r="P40" s="13">
        <v>34289</v>
      </c>
      <c r="Q40" s="14">
        <f t="shared" ca="1" si="1"/>
        <v>19</v>
      </c>
      <c r="R40" s="15"/>
      <c r="S40" s="16">
        <v>64390</v>
      </c>
      <c r="T40" s="15">
        <v>66779</v>
      </c>
    </row>
    <row r="41" spans="1:20" x14ac:dyDescent="0.25">
      <c r="A41" s="3" t="s">
        <v>79</v>
      </c>
      <c r="B41" s="93">
        <v>3909632</v>
      </c>
      <c r="C41" s="93">
        <v>4199174747</v>
      </c>
      <c r="D41" s="9"/>
      <c r="E41" s="9"/>
      <c r="F41" s="9"/>
      <c r="G41" s="9"/>
      <c r="H41" s="9"/>
      <c r="I41" s="9"/>
      <c r="K41" s="9"/>
      <c r="L41" s="9"/>
      <c r="M41" s="9"/>
      <c r="N41" s="9"/>
      <c r="O41" s="9" t="s">
        <v>170</v>
      </c>
      <c r="P41" s="13">
        <v>33335</v>
      </c>
      <c r="Q41" s="14">
        <f t="shared" ca="1" si="1"/>
        <v>22</v>
      </c>
      <c r="R41" s="15"/>
      <c r="S41" s="16">
        <v>30416</v>
      </c>
      <c r="T41" s="15">
        <v>31544</v>
      </c>
    </row>
    <row r="42" spans="1:20" x14ac:dyDescent="0.25">
      <c r="A42" s="3" t="s">
        <v>21</v>
      </c>
      <c r="B42" s="93">
        <v>8329281</v>
      </c>
      <c r="C42" s="93">
        <v>7157310011</v>
      </c>
      <c r="D42" s="9"/>
      <c r="E42" s="9"/>
      <c r="F42" s="9"/>
      <c r="G42" s="9"/>
      <c r="H42" s="9"/>
      <c r="I42" s="9"/>
      <c r="K42" s="9"/>
      <c r="L42" s="9"/>
      <c r="M42" s="9"/>
      <c r="N42" s="9"/>
      <c r="O42" s="9" t="s">
        <v>171</v>
      </c>
      <c r="P42" s="13">
        <v>35012</v>
      </c>
      <c r="Q42" s="14">
        <f t="shared" ca="1" si="1"/>
        <v>17</v>
      </c>
      <c r="R42" s="15" t="s">
        <v>8</v>
      </c>
      <c r="S42" s="16">
        <v>23380</v>
      </c>
      <c r="T42" s="15">
        <v>24247</v>
      </c>
    </row>
    <row r="43" spans="1:20" x14ac:dyDescent="0.25">
      <c r="A43" s="3" t="s">
        <v>38</v>
      </c>
      <c r="B43" s="93">
        <v>4914187</v>
      </c>
      <c r="C43" s="93">
        <v>7171241968</v>
      </c>
      <c r="D43" s="9"/>
      <c r="E43" s="9"/>
      <c r="F43" s="9"/>
      <c r="G43" s="9"/>
      <c r="H43" s="9"/>
      <c r="I43" s="9"/>
      <c r="K43" s="9"/>
      <c r="L43" s="9"/>
      <c r="M43" s="9"/>
      <c r="N43" s="9"/>
      <c r="O43" s="9" t="s">
        <v>172</v>
      </c>
      <c r="P43" s="13">
        <v>35179</v>
      </c>
      <c r="Q43" s="14">
        <f t="shared" ca="1" si="1"/>
        <v>17</v>
      </c>
      <c r="R43" s="15" t="s">
        <v>7</v>
      </c>
      <c r="S43" s="16">
        <v>75120</v>
      </c>
      <c r="T43" s="15">
        <v>77907</v>
      </c>
    </row>
    <row r="44" spans="1:20" x14ac:dyDescent="0.25">
      <c r="A44" s="3" t="s">
        <v>97</v>
      </c>
      <c r="B44" s="93">
        <v>4676943</v>
      </c>
      <c r="C44" s="93">
        <v>4123549497</v>
      </c>
      <c r="D44" s="9"/>
      <c r="E44" s="9"/>
      <c r="F44" s="9"/>
      <c r="G44" s="9"/>
      <c r="H44" s="9"/>
      <c r="I44" s="9"/>
      <c r="K44" s="9"/>
      <c r="L44" s="9"/>
      <c r="M44" s="9"/>
      <c r="N44" s="9"/>
      <c r="O44" s="9" t="s">
        <v>173</v>
      </c>
      <c r="P44" s="13">
        <v>32555</v>
      </c>
      <c r="Q44" s="14">
        <f t="shared" ca="1" si="1"/>
        <v>24</v>
      </c>
      <c r="R44" s="15" t="s">
        <v>7</v>
      </c>
      <c r="S44" s="16">
        <v>89140</v>
      </c>
      <c r="T44" s="15">
        <v>92447</v>
      </c>
    </row>
    <row r="45" spans="1:20" x14ac:dyDescent="0.25">
      <c r="A45" s="3" t="s">
        <v>69</v>
      </c>
      <c r="B45" s="93">
        <v>6675999</v>
      </c>
      <c r="C45" s="93">
        <v>3186005206</v>
      </c>
      <c r="D45" s="9"/>
      <c r="E45" s="9"/>
      <c r="F45" s="9"/>
      <c r="G45" s="9"/>
      <c r="H45" s="9"/>
      <c r="I45" s="9"/>
      <c r="K45" s="9"/>
      <c r="L45" s="9"/>
      <c r="M45" s="9"/>
      <c r="N45" s="9"/>
      <c r="O45" s="9" t="s">
        <v>174</v>
      </c>
      <c r="P45" s="13">
        <v>37312</v>
      </c>
      <c r="Q45" s="14">
        <f t="shared" ca="1" si="1"/>
        <v>11</v>
      </c>
      <c r="R45" s="15" t="s">
        <v>7</v>
      </c>
      <c r="S45" s="16">
        <v>49350</v>
      </c>
      <c r="T45" s="15">
        <v>51181</v>
      </c>
    </row>
    <row r="46" spans="1:20" x14ac:dyDescent="0.25">
      <c r="A46" s="3" t="s">
        <v>15</v>
      </c>
      <c r="B46" s="93">
        <v>9777439</v>
      </c>
      <c r="C46" s="93">
        <v>2165822686</v>
      </c>
      <c r="D46" s="9"/>
      <c r="E46" s="9"/>
      <c r="F46" s="9"/>
      <c r="G46" s="9"/>
      <c r="H46" s="9"/>
      <c r="I46" s="9"/>
      <c r="K46" s="9"/>
      <c r="L46" s="9"/>
      <c r="M46" s="9"/>
      <c r="N46" s="9"/>
      <c r="O46" s="9" t="s">
        <v>175</v>
      </c>
      <c r="P46" s="13">
        <v>35934</v>
      </c>
      <c r="Q46" s="14">
        <f t="shared" ca="1" si="1"/>
        <v>15</v>
      </c>
      <c r="R46" s="15" t="s">
        <v>8</v>
      </c>
      <c r="S46" s="16">
        <v>74840</v>
      </c>
      <c r="T46" s="15">
        <v>77617</v>
      </c>
    </row>
    <row r="47" spans="1:20" x14ac:dyDescent="0.25">
      <c r="A47" s="3" t="s">
        <v>54</v>
      </c>
      <c r="B47" s="93">
        <v>7834950</v>
      </c>
      <c r="C47" s="93">
        <v>5158659717</v>
      </c>
      <c r="D47" s="9"/>
      <c r="E47" s="9"/>
      <c r="F47" s="9"/>
      <c r="G47" s="9"/>
      <c r="H47" s="9"/>
      <c r="I47" s="9"/>
      <c r="K47" s="9"/>
      <c r="L47" s="9"/>
      <c r="M47" s="9"/>
      <c r="N47" s="9"/>
      <c r="O47" s="9" t="s">
        <v>176</v>
      </c>
      <c r="P47" s="13">
        <v>32981</v>
      </c>
      <c r="Q47" s="14">
        <f t="shared" ca="1" si="1"/>
        <v>23</v>
      </c>
      <c r="R47" s="15"/>
      <c r="S47" s="16">
        <v>32650</v>
      </c>
      <c r="T47" s="15">
        <v>33861</v>
      </c>
    </row>
    <row r="48" spans="1:20" x14ac:dyDescent="0.25">
      <c r="A48" s="3" t="s">
        <v>74</v>
      </c>
      <c r="B48" s="93">
        <v>3645219</v>
      </c>
      <c r="C48" s="93">
        <v>6150789226</v>
      </c>
      <c r="D48" s="9"/>
      <c r="E48" s="9"/>
      <c r="F48" s="9"/>
      <c r="G48" s="9"/>
      <c r="H48" s="9"/>
      <c r="I48" s="9"/>
      <c r="K48" s="9"/>
      <c r="L48" s="9"/>
      <c r="M48" s="9"/>
      <c r="N48" s="9"/>
      <c r="O48" s="9" t="s">
        <v>177</v>
      </c>
      <c r="P48" s="13">
        <v>32652</v>
      </c>
      <c r="Q48" s="14">
        <f t="shared" ca="1" si="1"/>
        <v>24</v>
      </c>
      <c r="R48" s="15" t="s">
        <v>7</v>
      </c>
      <c r="S48" s="16">
        <v>29070</v>
      </c>
      <c r="T48" s="15">
        <v>30148</v>
      </c>
    </row>
    <row r="49" spans="1:20" x14ac:dyDescent="0.25">
      <c r="A49" s="3" t="s">
        <v>104</v>
      </c>
      <c r="B49" s="93">
        <v>5878270</v>
      </c>
      <c r="C49" s="93">
        <v>8189653472</v>
      </c>
      <c r="D49" s="9"/>
      <c r="E49" s="9"/>
      <c r="F49" s="9"/>
      <c r="G49" s="9"/>
      <c r="H49" s="9"/>
      <c r="I49" s="9"/>
      <c r="K49" s="9"/>
      <c r="L49" s="9"/>
      <c r="M49" s="9"/>
      <c r="N49" s="9"/>
      <c r="O49" s="9" t="s">
        <v>178</v>
      </c>
      <c r="P49" s="13">
        <v>32519</v>
      </c>
      <c r="Q49" s="14">
        <f t="shared" ca="1" si="1"/>
        <v>24</v>
      </c>
      <c r="R49" s="15" t="s">
        <v>8</v>
      </c>
      <c r="S49" s="16">
        <v>16015</v>
      </c>
      <c r="T49" s="15">
        <v>16609</v>
      </c>
    </row>
    <row r="50" spans="1:20" x14ac:dyDescent="0.25">
      <c r="A50" s="3" t="s">
        <v>107</v>
      </c>
      <c r="B50" s="93">
        <v>4588142</v>
      </c>
      <c r="C50" s="93">
        <v>7161658665</v>
      </c>
      <c r="D50" s="9"/>
      <c r="E50" s="9"/>
      <c r="F50" s="9"/>
      <c r="G50" s="9"/>
      <c r="H50" s="9"/>
      <c r="I50" s="9"/>
      <c r="K50" s="9"/>
      <c r="L50" s="9"/>
      <c r="M50" s="9"/>
      <c r="N50" s="9"/>
      <c r="O50" s="9" t="s">
        <v>179</v>
      </c>
      <c r="P50" s="13">
        <v>33841</v>
      </c>
      <c r="Q50" s="14">
        <f t="shared" ca="1" si="1"/>
        <v>21</v>
      </c>
      <c r="R50" s="15"/>
      <c r="S50" s="16">
        <v>80690</v>
      </c>
      <c r="T50" s="15">
        <v>83684</v>
      </c>
    </row>
    <row r="51" spans="1:20" x14ac:dyDescent="0.25">
      <c r="A51" s="3" t="s">
        <v>82</v>
      </c>
      <c r="B51" s="93">
        <v>3978068</v>
      </c>
      <c r="C51" s="93">
        <v>9163257146</v>
      </c>
      <c r="D51" s="9"/>
      <c r="E51" s="9"/>
      <c r="F51" s="9"/>
      <c r="G51" s="9"/>
      <c r="H51" s="9"/>
      <c r="I51" s="9"/>
      <c r="K51" s="9"/>
      <c r="L51" s="9"/>
      <c r="M51" s="9"/>
      <c r="N51" s="9"/>
      <c r="O51" s="9" t="s">
        <v>180</v>
      </c>
      <c r="P51" s="13">
        <v>39296</v>
      </c>
      <c r="Q51" s="14">
        <f t="shared" ca="1" si="1"/>
        <v>6</v>
      </c>
      <c r="R51" s="15"/>
      <c r="S51" s="16">
        <v>10636</v>
      </c>
      <c r="T51" s="15">
        <v>11031</v>
      </c>
    </row>
    <row r="52" spans="1:20" x14ac:dyDescent="0.25">
      <c r="A52" s="3" t="s">
        <v>62</v>
      </c>
      <c r="B52" s="93">
        <v>6794419</v>
      </c>
      <c r="C52" s="93">
        <v>6197196809</v>
      </c>
      <c r="D52" s="9"/>
      <c r="E52" s="9"/>
      <c r="F52" s="9"/>
      <c r="G52" s="9"/>
      <c r="H52" s="9"/>
      <c r="I52" s="9"/>
      <c r="K52" s="9"/>
      <c r="L52" s="9"/>
      <c r="M52" s="9"/>
      <c r="N52" s="9"/>
      <c r="O52" s="9" t="s">
        <v>181</v>
      </c>
      <c r="P52" s="13">
        <v>36063</v>
      </c>
      <c r="Q52" s="14">
        <f t="shared" ca="1" si="1"/>
        <v>15</v>
      </c>
      <c r="R52" s="15" t="s">
        <v>10</v>
      </c>
      <c r="S52" s="16">
        <v>33640</v>
      </c>
      <c r="T52" s="15">
        <v>34888</v>
      </c>
    </row>
    <row r="53" spans="1:20" x14ac:dyDescent="0.25">
      <c r="A53" s="3" t="s">
        <v>53</v>
      </c>
      <c r="B53" s="93">
        <v>8293498</v>
      </c>
      <c r="C53" s="93">
        <v>6183064373</v>
      </c>
      <c r="D53" s="9"/>
      <c r="E53" s="9"/>
      <c r="F53" s="9"/>
      <c r="G53" s="9"/>
      <c r="H53" s="9"/>
      <c r="I53" s="9"/>
      <c r="K53" s="9"/>
      <c r="L53" s="9"/>
      <c r="M53" s="9"/>
      <c r="N53" s="9"/>
      <c r="O53" s="9" t="s">
        <v>182</v>
      </c>
      <c r="P53" s="13">
        <v>34452</v>
      </c>
      <c r="Q53" s="14">
        <f t="shared" ca="1" si="1"/>
        <v>19</v>
      </c>
      <c r="R53" s="15" t="s">
        <v>7</v>
      </c>
      <c r="S53" s="16">
        <v>57560</v>
      </c>
      <c r="T53" s="15">
        <v>59695</v>
      </c>
    </row>
    <row r="54" spans="1:20" x14ac:dyDescent="0.25">
      <c r="A54" s="3" t="s">
        <v>27</v>
      </c>
      <c r="B54" s="93">
        <v>5361672</v>
      </c>
      <c r="C54" s="93">
        <v>2137091032</v>
      </c>
      <c r="D54" s="9"/>
      <c r="E54" s="9"/>
      <c r="F54" s="9"/>
      <c r="G54" s="9"/>
      <c r="H54" s="9"/>
      <c r="I54" s="9"/>
      <c r="K54" s="9"/>
      <c r="L54" s="9"/>
      <c r="M54" s="9"/>
      <c r="N54" s="9"/>
      <c r="O54" s="9" t="s">
        <v>183</v>
      </c>
      <c r="P54" s="13">
        <v>33339</v>
      </c>
      <c r="Q54" s="14">
        <f t="shared" ca="1" si="1"/>
        <v>22</v>
      </c>
      <c r="R54" s="15" t="s">
        <v>11</v>
      </c>
      <c r="S54" s="16">
        <v>69420</v>
      </c>
      <c r="T54" s="15">
        <v>71995</v>
      </c>
    </row>
    <row r="55" spans="1:20" x14ac:dyDescent="0.25">
      <c r="A55" s="3" t="s">
        <v>43</v>
      </c>
      <c r="B55" s="93">
        <v>7388494</v>
      </c>
      <c r="C55" s="93">
        <v>2188487948</v>
      </c>
      <c r="D55" s="9"/>
      <c r="E55" s="9"/>
      <c r="F55" s="9"/>
      <c r="G55" s="9"/>
      <c r="H55" s="9"/>
      <c r="I55" s="9"/>
      <c r="K55" s="9"/>
      <c r="L55" s="9"/>
      <c r="M55" s="9"/>
      <c r="N55" s="9"/>
      <c r="O55" s="9" t="s">
        <v>184</v>
      </c>
      <c r="P55" s="13">
        <v>35583</v>
      </c>
      <c r="Q55" s="14">
        <f t="shared" ca="1" si="1"/>
        <v>16</v>
      </c>
      <c r="R55" s="15" t="s">
        <v>7</v>
      </c>
      <c r="S55" s="16">
        <v>40060</v>
      </c>
      <c r="T55" s="15">
        <v>41546</v>
      </c>
    </row>
    <row r="56" spans="1:20" x14ac:dyDescent="0.25">
      <c r="A56" s="3" t="s">
        <v>77</v>
      </c>
      <c r="B56" s="93">
        <v>6921687</v>
      </c>
      <c r="C56" s="93">
        <v>7129109354</v>
      </c>
      <c r="D56" s="9"/>
      <c r="E56" s="9"/>
      <c r="F56" s="9"/>
      <c r="G56" s="9"/>
      <c r="H56" s="9"/>
      <c r="I56" s="9"/>
      <c r="K56" s="9"/>
      <c r="L56" s="9"/>
      <c r="M56" s="9"/>
      <c r="N56" s="9"/>
      <c r="O56" s="9" t="s">
        <v>185</v>
      </c>
      <c r="P56" s="13">
        <v>39745</v>
      </c>
      <c r="Q56" s="14">
        <f t="shared" ca="1" si="1"/>
        <v>5</v>
      </c>
      <c r="R56" s="15" t="s">
        <v>8</v>
      </c>
      <c r="S56" s="16">
        <v>74710</v>
      </c>
      <c r="T56" s="15">
        <v>77482</v>
      </c>
    </row>
    <row r="57" spans="1:20" x14ac:dyDescent="0.25">
      <c r="A57" s="3" t="s">
        <v>28</v>
      </c>
      <c r="B57" s="93">
        <v>6888328</v>
      </c>
      <c r="C57" s="93">
        <v>2120807693</v>
      </c>
      <c r="D57" s="9"/>
      <c r="E57" s="9"/>
      <c r="F57" s="9"/>
      <c r="G57" s="9"/>
      <c r="H57" s="9"/>
      <c r="I57" s="9"/>
      <c r="K57" s="9"/>
      <c r="L57" s="9"/>
      <c r="M57" s="9"/>
      <c r="N57" s="9"/>
      <c r="O57" s="9" t="s">
        <v>186</v>
      </c>
      <c r="P57" s="13">
        <v>34684</v>
      </c>
      <c r="Q57" s="14">
        <f t="shared" ca="1" si="1"/>
        <v>18</v>
      </c>
      <c r="R57" s="15" t="s">
        <v>11</v>
      </c>
      <c r="S57" s="16">
        <v>26510</v>
      </c>
      <c r="T57" s="15">
        <v>27494</v>
      </c>
    </row>
    <row r="58" spans="1:20" x14ac:dyDescent="0.25">
      <c r="A58" s="3" t="s">
        <v>84</v>
      </c>
      <c r="B58" s="93">
        <v>1121156</v>
      </c>
      <c r="C58" s="93">
        <v>4195898976</v>
      </c>
      <c r="D58" s="9"/>
      <c r="E58" s="9"/>
      <c r="F58" s="9"/>
      <c r="G58" s="9"/>
      <c r="H58" s="9"/>
      <c r="I58" s="9"/>
      <c r="K58" s="9"/>
      <c r="L58" s="9"/>
      <c r="M58" s="9"/>
      <c r="N58" s="9"/>
      <c r="O58" s="9" t="s">
        <v>187</v>
      </c>
      <c r="P58" s="13">
        <v>34688</v>
      </c>
      <c r="Q58" s="14">
        <f t="shared" ca="1" si="1"/>
        <v>18</v>
      </c>
      <c r="R58" s="15"/>
      <c r="S58" s="16">
        <v>53870</v>
      </c>
      <c r="T58" s="15">
        <v>55869</v>
      </c>
    </row>
    <row r="59" spans="1:20" x14ac:dyDescent="0.25">
      <c r="A59" s="3" t="s">
        <v>14</v>
      </c>
      <c r="B59" s="93">
        <v>1028089</v>
      </c>
      <c r="C59" s="93">
        <v>2155816326</v>
      </c>
      <c r="D59" s="9"/>
      <c r="E59" s="9"/>
      <c r="F59" s="9"/>
      <c r="G59" s="9"/>
      <c r="H59" s="9"/>
      <c r="I59" s="9"/>
      <c r="K59" s="9"/>
      <c r="L59" s="9"/>
      <c r="M59" s="9"/>
      <c r="N59" s="9"/>
      <c r="O59" s="9" t="s">
        <v>188</v>
      </c>
      <c r="P59" s="13">
        <v>34531</v>
      </c>
      <c r="Q59" s="14">
        <f t="shared" ca="1" si="1"/>
        <v>19</v>
      </c>
      <c r="R59" s="15" t="s">
        <v>7</v>
      </c>
      <c r="S59" s="16">
        <v>59320</v>
      </c>
      <c r="T59" s="15">
        <v>61521</v>
      </c>
    </row>
    <row r="60" spans="1:20" x14ac:dyDescent="0.25">
      <c r="A60" s="3" t="s">
        <v>37</v>
      </c>
      <c r="B60" s="93">
        <v>1348051</v>
      </c>
      <c r="C60" s="93">
        <v>5165938818</v>
      </c>
      <c r="D60" s="9"/>
      <c r="E60" s="9"/>
      <c r="F60" s="9"/>
      <c r="G60" s="9"/>
      <c r="H60" s="9"/>
      <c r="I60" s="9"/>
      <c r="K60" s="9"/>
      <c r="L60" s="9"/>
      <c r="M60" s="9"/>
      <c r="N60" s="9"/>
      <c r="O60" s="9" t="s">
        <v>189</v>
      </c>
      <c r="P60" s="13">
        <v>38953</v>
      </c>
      <c r="Q60" s="14">
        <f t="shared" ca="1" si="1"/>
        <v>7</v>
      </c>
      <c r="R60" s="15"/>
      <c r="S60" s="16">
        <v>54000</v>
      </c>
      <c r="T60" s="15">
        <v>56003</v>
      </c>
    </row>
    <row r="61" spans="1:20" x14ac:dyDescent="0.25">
      <c r="A61" s="3" t="s">
        <v>49</v>
      </c>
      <c r="B61" s="93">
        <v>3381704</v>
      </c>
      <c r="C61" s="93">
        <v>9191885487</v>
      </c>
      <c r="D61" s="9"/>
      <c r="E61" s="9"/>
      <c r="F61" s="9"/>
      <c r="G61" s="9"/>
      <c r="H61" s="9"/>
      <c r="I61" s="9"/>
      <c r="K61" s="9"/>
      <c r="L61" s="9"/>
      <c r="M61" s="9"/>
      <c r="N61" s="9"/>
      <c r="O61" s="9" t="s">
        <v>190</v>
      </c>
      <c r="P61" s="13">
        <v>34549</v>
      </c>
      <c r="Q61" s="14">
        <f t="shared" ca="1" si="1"/>
        <v>19</v>
      </c>
      <c r="R61" s="15" t="s">
        <v>8</v>
      </c>
      <c r="S61" s="16">
        <v>67230</v>
      </c>
      <c r="T61" s="15">
        <v>69724</v>
      </c>
    </row>
    <row r="62" spans="1:20" x14ac:dyDescent="0.25">
      <c r="A62" s="3" t="s">
        <v>92</v>
      </c>
      <c r="B62" s="93">
        <v>9622002</v>
      </c>
      <c r="C62" s="93">
        <v>9159929490</v>
      </c>
      <c r="D62" s="9"/>
      <c r="E62" s="9"/>
      <c r="F62" s="9"/>
      <c r="G62" s="9"/>
      <c r="H62" s="9"/>
      <c r="I62" s="9"/>
      <c r="K62" s="9"/>
      <c r="L62" s="9"/>
      <c r="M62" s="9"/>
      <c r="N62" s="9"/>
      <c r="O62" s="9" t="s">
        <v>191</v>
      </c>
      <c r="P62" s="13">
        <v>39531</v>
      </c>
      <c r="Q62" s="14">
        <f t="shared" ca="1" si="1"/>
        <v>5</v>
      </c>
      <c r="R62" s="15" t="s">
        <v>11</v>
      </c>
      <c r="S62" s="16">
        <v>75780</v>
      </c>
      <c r="T62" s="15">
        <v>78591</v>
      </c>
    </row>
    <row r="63" spans="1:20" x14ac:dyDescent="0.25">
      <c r="A63" s="3" t="s">
        <v>20</v>
      </c>
      <c r="B63" s="93">
        <v>9013031</v>
      </c>
      <c r="C63" s="93">
        <v>3129116256</v>
      </c>
      <c r="D63" s="9"/>
      <c r="E63" s="9"/>
      <c r="F63" s="9"/>
      <c r="G63" s="9"/>
      <c r="H63" s="9"/>
      <c r="I63" s="9"/>
      <c r="K63" s="9"/>
      <c r="L63" s="9"/>
      <c r="M63" s="9"/>
      <c r="N63" s="9"/>
      <c r="O63" s="9" t="s">
        <v>192</v>
      </c>
      <c r="P63" s="13">
        <v>32398</v>
      </c>
      <c r="Q63" s="14">
        <f t="shared" ca="1" si="1"/>
        <v>25</v>
      </c>
      <c r="R63" s="15"/>
      <c r="S63" s="16">
        <v>42940</v>
      </c>
      <c r="T63" s="15">
        <v>44533</v>
      </c>
    </row>
    <row r="64" spans="1:20" x14ac:dyDescent="0.25">
      <c r="A64" s="3" t="s">
        <v>40</v>
      </c>
      <c r="B64" s="93">
        <v>9608252</v>
      </c>
      <c r="C64" s="93">
        <v>4156804445</v>
      </c>
      <c r="D64" s="9"/>
      <c r="E64" s="9"/>
      <c r="F64" s="9"/>
      <c r="G64" s="9"/>
      <c r="H64" s="9"/>
      <c r="I64" s="9"/>
      <c r="K64" s="9"/>
      <c r="L64" s="9"/>
      <c r="M64" s="9"/>
      <c r="N64" s="9"/>
      <c r="O64" s="9" t="s">
        <v>193</v>
      </c>
      <c r="P64" s="13">
        <v>37697</v>
      </c>
      <c r="Q64" s="14">
        <f t="shared" ca="1" si="1"/>
        <v>10</v>
      </c>
      <c r="R64" s="15"/>
      <c r="S64" s="16">
        <v>60060</v>
      </c>
      <c r="T64" s="15">
        <v>62288</v>
      </c>
    </row>
    <row r="65" spans="1:20" x14ac:dyDescent="0.25">
      <c r="A65" s="3" t="s">
        <v>99</v>
      </c>
      <c r="B65" s="93">
        <v>125931</v>
      </c>
      <c r="C65" s="93">
        <v>7175017352</v>
      </c>
      <c r="D65" s="9"/>
      <c r="E65" s="9"/>
      <c r="F65" s="9"/>
      <c r="G65" s="9"/>
      <c r="H65" s="9"/>
      <c r="I65" s="9"/>
      <c r="K65" s="9"/>
      <c r="L65" s="9"/>
      <c r="M65" s="9"/>
      <c r="N65" s="9"/>
      <c r="O65" s="9" t="s">
        <v>194</v>
      </c>
      <c r="P65" s="13">
        <v>36178</v>
      </c>
      <c r="Q65" s="14">
        <f t="shared" ca="1" si="1"/>
        <v>14</v>
      </c>
      <c r="R65" s="15" t="s">
        <v>7</v>
      </c>
      <c r="S65" s="16">
        <v>27180</v>
      </c>
      <c r="T65" s="15">
        <v>28188</v>
      </c>
    </row>
    <row r="66" spans="1:20" x14ac:dyDescent="0.25">
      <c r="A66" s="3" t="s">
        <v>108</v>
      </c>
      <c r="B66" s="93">
        <v>9087725</v>
      </c>
      <c r="C66" s="93">
        <v>9123256486</v>
      </c>
      <c r="D66" s="9"/>
      <c r="E66" s="9"/>
      <c r="F66" s="9"/>
      <c r="G66" s="9"/>
      <c r="H66" s="9"/>
      <c r="I66" s="9"/>
      <c r="K66" s="9"/>
      <c r="L66" s="9"/>
      <c r="M66" s="9"/>
      <c r="N66" s="9"/>
      <c r="O66" s="9" t="s">
        <v>195</v>
      </c>
      <c r="P66" s="13">
        <v>39617</v>
      </c>
      <c r="Q66" s="14">
        <f t="shared" ref="Q66:Q97" ca="1" si="2">DATEDIF(P66,TODAY(),"Y")</f>
        <v>5</v>
      </c>
      <c r="R66" s="15" t="s">
        <v>7</v>
      </c>
      <c r="S66" s="16">
        <v>33970</v>
      </c>
      <c r="T66" s="15">
        <v>35230</v>
      </c>
    </row>
    <row r="67" spans="1:20" x14ac:dyDescent="0.25">
      <c r="A67" s="3" t="s">
        <v>105</v>
      </c>
      <c r="B67" s="93">
        <v>5943699</v>
      </c>
      <c r="C67" s="93">
        <v>8135266952</v>
      </c>
      <c r="D67" s="9"/>
      <c r="E67" s="9"/>
      <c r="F67" s="9"/>
      <c r="G67" s="9"/>
      <c r="H67" s="9"/>
      <c r="I67" s="9"/>
      <c r="K67" s="9"/>
      <c r="L67" s="9"/>
      <c r="M67" s="9"/>
      <c r="N67" s="9"/>
      <c r="O67" s="9" t="s">
        <v>196</v>
      </c>
      <c r="P67" s="13">
        <v>37491</v>
      </c>
      <c r="Q67" s="14">
        <f t="shared" ca="1" si="2"/>
        <v>11</v>
      </c>
      <c r="R67" s="15"/>
      <c r="S67" s="16">
        <v>37980</v>
      </c>
      <c r="T67" s="15">
        <v>39389</v>
      </c>
    </row>
    <row r="68" spans="1:20" x14ac:dyDescent="0.25">
      <c r="A68" s="3" t="s">
        <v>65</v>
      </c>
      <c r="B68" s="93">
        <v>6777060</v>
      </c>
      <c r="C68" s="93">
        <v>6120135311</v>
      </c>
      <c r="D68" s="9"/>
      <c r="E68" s="9"/>
      <c r="F68" s="9"/>
      <c r="G68" s="9"/>
      <c r="H68" s="9"/>
      <c r="I68" s="9"/>
      <c r="K68" s="9"/>
      <c r="L68" s="9"/>
      <c r="M68" s="9"/>
      <c r="N68" s="9"/>
      <c r="O68" s="9" t="s">
        <v>197</v>
      </c>
      <c r="P68" s="13">
        <v>34971</v>
      </c>
      <c r="Q68" s="14">
        <f t="shared" ca="1" si="2"/>
        <v>18</v>
      </c>
      <c r="R68" s="15" t="s">
        <v>7</v>
      </c>
      <c r="S68" s="16">
        <v>78570</v>
      </c>
      <c r="T68" s="15">
        <v>81485</v>
      </c>
    </row>
    <row r="69" spans="1:20" x14ac:dyDescent="0.25">
      <c r="A69" s="3" t="s">
        <v>68</v>
      </c>
      <c r="B69" s="93">
        <v>4225829</v>
      </c>
      <c r="C69" s="93">
        <v>3167571025</v>
      </c>
      <c r="D69" s="9"/>
      <c r="E69" s="9"/>
      <c r="F69" s="9"/>
      <c r="G69" s="9"/>
      <c r="H69" s="9"/>
      <c r="I69" s="9"/>
      <c r="K69" s="9"/>
      <c r="L69" s="9"/>
      <c r="M69" s="9"/>
      <c r="N69" s="9"/>
      <c r="O69" s="9" t="s">
        <v>198</v>
      </c>
      <c r="P69" s="13">
        <v>34082</v>
      </c>
      <c r="Q69" s="14">
        <f t="shared" ca="1" si="2"/>
        <v>20</v>
      </c>
      <c r="R69" s="15"/>
      <c r="S69" s="16">
        <v>40560</v>
      </c>
      <c r="T69" s="15">
        <v>42065</v>
      </c>
    </row>
    <row r="70" spans="1:20" x14ac:dyDescent="0.25">
      <c r="A70" s="3" t="s">
        <v>39</v>
      </c>
      <c r="B70" s="93">
        <v>3675286</v>
      </c>
      <c r="C70" s="93">
        <v>9173553394</v>
      </c>
      <c r="D70" s="9"/>
      <c r="E70" s="9"/>
      <c r="F70" s="9"/>
      <c r="G70" s="9"/>
      <c r="H70" s="9"/>
      <c r="I70" s="9"/>
      <c r="K70" s="9"/>
      <c r="L70" s="9"/>
      <c r="M70" s="9"/>
      <c r="N70" s="9"/>
      <c r="O70" s="9" t="s">
        <v>199</v>
      </c>
      <c r="P70" s="13">
        <v>39804</v>
      </c>
      <c r="Q70" s="14">
        <f t="shared" ca="1" si="2"/>
        <v>4</v>
      </c>
      <c r="R70" s="15" t="s">
        <v>7</v>
      </c>
      <c r="S70" s="16">
        <v>47440</v>
      </c>
      <c r="T70" s="15">
        <v>49200</v>
      </c>
    </row>
    <row r="71" spans="1:20" x14ac:dyDescent="0.25">
      <c r="A71" s="3" t="s">
        <v>25</v>
      </c>
      <c r="B71" s="93">
        <v>9233253</v>
      </c>
      <c r="C71" s="93">
        <v>5164566682</v>
      </c>
      <c r="D71" s="9"/>
      <c r="E71" s="9"/>
      <c r="F71" s="9"/>
      <c r="G71" s="9"/>
      <c r="H71" s="9"/>
      <c r="I71" s="9"/>
      <c r="K71" s="9"/>
      <c r="L71" s="9"/>
      <c r="M71" s="9"/>
      <c r="N71" s="9"/>
      <c r="O71" s="9" t="s">
        <v>200</v>
      </c>
      <c r="P71" s="13">
        <v>34519</v>
      </c>
      <c r="Q71" s="14">
        <f t="shared" ca="1" si="2"/>
        <v>19</v>
      </c>
      <c r="R71" s="15"/>
      <c r="S71" s="16">
        <v>52940</v>
      </c>
      <c r="T71" s="15">
        <v>54904</v>
      </c>
    </row>
    <row r="72" spans="1:20" x14ac:dyDescent="0.25">
      <c r="A72" s="3" t="s">
        <v>34</v>
      </c>
      <c r="B72" s="93">
        <v>922660</v>
      </c>
      <c r="C72" s="93">
        <v>8162991061</v>
      </c>
      <c r="D72" s="9"/>
      <c r="E72" s="9"/>
      <c r="F72" s="9"/>
      <c r="G72" s="9"/>
      <c r="H72" s="9"/>
      <c r="I72" s="9"/>
      <c r="K72" s="9"/>
      <c r="L72" s="9"/>
      <c r="M72" s="9"/>
      <c r="N72" s="9"/>
      <c r="O72" s="9" t="s">
        <v>201</v>
      </c>
      <c r="P72" s="13">
        <v>32872</v>
      </c>
      <c r="Q72" s="14">
        <f t="shared" ca="1" si="2"/>
        <v>23</v>
      </c>
      <c r="R72" s="15" t="s">
        <v>7</v>
      </c>
      <c r="S72" s="16">
        <v>37020</v>
      </c>
      <c r="T72" s="15">
        <v>38393</v>
      </c>
    </row>
    <row r="73" spans="1:20" x14ac:dyDescent="0.25">
      <c r="A73" s="3" t="s">
        <v>61</v>
      </c>
      <c r="B73" s="93">
        <v>6830044</v>
      </c>
      <c r="C73" s="93">
        <v>4166336567</v>
      </c>
      <c r="D73" s="9"/>
      <c r="E73" s="9"/>
      <c r="F73" s="9"/>
      <c r="G73" s="9"/>
      <c r="H73" s="9"/>
      <c r="I73" s="9"/>
      <c r="K73" s="9"/>
      <c r="L73" s="9"/>
      <c r="M73" s="9"/>
      <c r="N73" s="9"/>
      <c r="O73" s="9" t="s">
        <v>202</v>
      </c>
      <c r="P73" s="13">
        <v>32644</v>
      </c>
      <c r="Q73" s="14">
        <f t="shared" ca="1" si="2"/>
        <v>24</v>
      </c>
      <c r="R73" s="15" t="s">
        <v>9</v>
      </c>
      <c r="S73" s="16">
        <v>30445</v>
      </c>
      <c r="T73" s="15">
        <v>31575</v>
      </c>
    </row>
    <row r="74" spans="1:20" x14ac:dyDescent="0.25">
      <c r="A74" s="3" t="s">
        <v>80</v>
      </c>
      <c r="B74" s="93">
        <v>3133150</v>
      </c>
      <c r="C74" s="93">
        <v>3168256557</v>
      </c>
      <c r="D74" s="9"/>
      <c r="E74" s="9"/>
      <c r="F74" s="9"/>
      <c r="G74" s="9"/>
      <c r="H74" s="9"/>
      <c r="I74" s="9"/>
      <c r="K74" s="9"/>
      <c r="L74" s="9"/>
      <c r="M74" s="9"/>
      <c r="N74" s="9"/>
      <c r="O74" s="9" t="s">
        <v>203</v>
      </c>
      <c r="P74" s="13">
        <v>35091</v>
      </c>
      <c r="Q74" s="14">
        <f t="shared" ca="1" si="2"/>
        <v>17</v>
      </c>
      <c r="R74" s="15"/>
      <c r="S74" s="16">
        <v>63330</v>
      </c>
      <c r="T74" s="15">
        <v>65680</v>
      </c>
    </row>
    <row r="75" spans="1:20" x14ac:dyDescent="0.25">
      <c r="A75" s="3" t="s">
        <v>67</v>
      </c>
      <c r="B75" s="93">
        <v>4068644</v>
      </c>
      <c r="C75" s="93">
        <v>9155261684</v>
      </c>
      <c r="D75" s="9"/>
      <c r="E75" s="9"/>
      <c r="F75" s="9"/>
      <c r="G75" s="9"/>
      <c r="H75" s="9"/>
      <c r="I75" s="9"/>
      <c r="K75" s="9"/>
      <c r="L75" s="9"/>
      <c r="M75" s="9"/>
      <c r="N75" s="9"/>
      <c r="O75" s="9" t="s">
        <v>204</v>
      </c>
      <c r="P75" s="13">
        <v>36990</v>
      </c>
      <c r="Q75" s="14">
        <f t="shared" ca="1" si="2"/>
        <v>12</v>
      </c>
      <c r="R75" s="15"/>
      <c r="S75" s="16">
        <v>75420</v>
      </c>
      <c r="T75" s="15">
        <v>78218</v>
      </c>
    </row>
    <row r="76" spans="1:20" x14ac:dyDescent="0.25">
      <c r="A76" s="3" t="s">
        <v>100</v>
      </c>
      <c r="B76" s="93">
        <v>7114205</v>
      </c>
      <c r="C76" s="93">
        <v>5168880203</v>
      </c>
      <c r="D76" s="9"/>
      <c r="E76" s="9"/>
      <c r="F76" s="9"/>
      <c r="G76" s="9"/>
      <c r="H76" s="9"/>
      <c r="I76" s="9"/>
      <c r="K76" s="9"/>
      <c r="L76" s="9"/>
      <c r="M76" s="9"/>
      <c r="N76" s="9"/>
      <c r="O76" s="9" t="s">
        <v>205</v>
      </c>
      <c r="P76" s="13">
        <v>35770</v>
      </c>
      <c r="Q76" s="14">
        <f t="shared" ca="1" si="2"/>
        <v>15</v>
      </c>
      <c r="R76" s="15"/>
      <c r="S76" s="16">
        <v>41840</v>
      </c>
      <c r="T76" s="15">
        <v>43392</v>
      </c>
    </row>
    <row r="77" spans="1:20" x14ac:dyDescent="0.25">
      <c r="A77" s="3" t="s">
        <v>64</v>
      </c>
      <c r="B77" s="93">
        <v>5001004</v>
      </c>
      <c r="C77" s="93">
        <v>4134056709</v>
      </c>
      <c r="D77" s="9"/>
      <c r="E77" s="9"/>
      <c r="F77" s="9"/>
      <c r="G77" s="9"/>
      <c r="H77" s="9"/>
      <c r="I77" s="9"/>
      <c r="K77" s="9"/>
      <c r="L77" s="9"/>
      <c r="M77" s="9"/>
      <c r="N77" s="9"/>
      <c r="O77" s="9" t="s">
        <v>206</v>
      </c>
      <c r="P77" s="13">
        <v>39429</v>
      </c>
      <c r="Q77" s="14">
        <f t="shared" ca="1" si="2"/>
        <v>5</v>
      </c>
      <c r="R77" s="15"/>
      <c r="S77" s="16">
        <v>45710</v>
      </c>
      <c r="T77" s="15">
        <v>47406</v>
      </c>
    </row>
    <row r="78" spans="1:20" x14ac:dyDescent="0.25">
      <c r="A78" s="3" t="s">
        <v>83</v>
      </c>
      <c r="B78" s="93">
        <v>9199235</v>
      </c>
      <c r="C78" s="93">
        <v>4146514018</v>
      </c>
      <c r="D78" s="9"/>
      <c r="E78" s="9"/>
      <c r="F78" s="9"/>
      <c r="G78" s="9"/>
      <c r="H78" s="9"/>
      <c r="I78" s="9"/>
      <c r="K78" s="9"/>
      <c r="L78" s="9"/>
      <c r="M78" s="9"/>
      <c r="N78" s="9"/>
      <c r="O78" s="9" t="s">
        <v>207</v>
      </c>
      <c r="P78" s="13">
        <v>35026</v>
      </c>
      <c r="Q78" s="14">
        <f t="shared" ca="1" si="2"/>
        <v>17</v>
      </c>
      <c r="R78" s="15" t="s">
        <v>8</v>
      </c>
      <c r="S78" s="16">
        <v>86830</v>
      </c>
      <c r="T78" s="15">
        <v>90051</v>
      </c>
    </row>
    <row r="79" spans="1:20" x14ac:dyDescent="0.25">
      <c r="A79" s="3" t="s">
        <v>55</v>
      </c>
      <c r="B79" s="93">
        <v>2637374</v>
      </c>
      <c r="C79" s="93">
        <v>6122743986</v>
      </c>
      <c r="D79" s="9"/>
      <c r="E79" s="9"/>
      <c r="F79" s="9"/>
      <c r="G79" s="9"/>
      <c r="H79" s="9"/>
      <c r="I79" s="9"/>
      <c r="K79" s="9"/>
      <c r="L79" s="9"/>
      <c r="M79" s="9"/>
      <c r="N79" s="9"/>
      <c r="O79" s="9" t="s">
        <v>208</v>
      </c>
      <c r="P79" s="13">
        <v>32776</v>
      </c>
      <c r="Q79" s="14">
        <f t="shared" ca="1" si="2"/>
        <v>24</v>
      </c>
      <c r="R79" s="15" t="s">
        <v>9</v>
      </c>
      <c r="S79" s="16">
        <v>87120</v>
      </c>
      <c r="T79" s="15">
        <v>90352</v>
      </c>
    </row>
    <row r="80" spans="1:20" x14ac:dyDescent="0.25">
      <c r="A80" s="3" t="s">
        <v>110</v>
      </c>
      <c r="B80" s="93">
        <v>9427614</v>
      </c>
      <c r="C80" s="93">
        <v>6131795478</v>
      </c>
      <c r="D80" s="9"/>
      <c r="E80" s="9"/>
      <c r="F80" s="9"/>
      <c r="G80" s="9"/>
      <c r="H80" s="9"/>
      <c r="I80" s="9"/>
      <c r="K80" s="9"/>
      <c r="L80" s="9"/>
      <c r="M80" s="9"/>
      <c r="N80" s="9"/>
      <c r="O80" s="9" t="s">
        <v>209</v>
      </c>
      <c r="P80" s="13">
        <v>35520</v>
      </c>
      <c r="Q80" s="14">
        <f t="shared" ca="1" si="2"/>
        <v>16</v>
      </c>
      <c r="R80" s="15"/>
      <c r="S80" s="16">
        <v>27380</v>
      </c>
      <c r="T80" s="15">
        <v>28396</v>
      </c>
    </row>
    <row r="81" spans="1:20" x14ac:dyDescent="0.25">
      <c r="A81" s="3" t="s">
        <v>98</v>
      </c>
      <c r="B81" s="93">
        <v>3440047</v>
      </c>
      <c r="C81" s="93">
        <v>2192793004</v>
      </c>
      <c r="D81" s="9"/>
      <c r="E81" s="9"/>
      <c r="F81" s="9"/>
      <c r="G81" s="9"/>
      <c r="H81" s="9"/>
      <c r="I81" s="9"/>
      <c r="K81" s="9"/>
      <c r="L81" s="9"/>
      <c r="M81" s="9"/>
      <c r="N81" s="9"/>
      <c r="O81" s="9" t="s">
        <v>210</v>
      </c>
      <c r="P81" s="13">
        <v>37567</v>
      </c>
      <c r="Q81" s="14">
        <f t="shared" ca="1" si="2"/>
        <v>10</v>
      </c>
      <c r="R81" s="15" t="s">
        <v>7</v>
      </c>
      <c r="S81" s="16">
        <v>36630</v>
      </c>
      <c r="T81" s="15">
        <v>37989</v>
      </c>
    </row>
    <row r="82" spans="1:20" x14ac:dyDescent="0.25">
      <c r="A82" s="3" t="s">
        <v>87</v>
      </c>
      <c r="B82" s="93">
        <v>8287253</v>
      </c>
      <c r="C82" s="93">
        <v>5129585581</v>
      </c>
      <c r="D82" s="9"/>
      <c r="E82" s="9"/>
      <c r="F82" s="9"/>
      <c r="G82" s="9"/>
      <c r="H82" s="9"/>
      <c r="I82" s="9"/>
      <c r="K82" s="9"/>
      <c r="L82" s="9"/>
      <c r="M82" s="9"/>
      <c r="N82" s="9"/>
      <c r="O82" s="9" t="s">
        <v>211</v>
      </c>
      <c r="P82" s="13">
        <v>34699</v>
      </c>
      <c r="Q82" s="14">
        <f t="shared" ca="1" si="2"/>
        <v>18</v>
      </c>
      <c r="R82" s="15" t="s">
        <v>11</v>
      </c>
      <c r="S82" s="16">
        <v>44920</v>
      </c>
      <c r="T82" s="15">
        <v>46587</v>
      </c>
    </row>
    <row r="83" spans="1:20" x14ac:dyDescent="0.25">
      <c r="A83" s="3" t="s">
        <v>70</v>
      </c>
      <c r="B83" s="93">
        <v>2562689</v>
      </c>
      <c r="C83" s="93">
        <v>3147722355</v>
      </c>
      <c r="D83" s="9"/>
      <c r="E83" s="9"/>
      <c r="F83" s="9"/>
      <c r="G83" s="9"/>
      <c r="H83" s="9"/>
      <c r="I83" s="9"/>
      <c r="K83" s="9"/>
      <c r="L83" s="9"/>
      <c r="M83" s="9"/>
      <c r="N83" s="9"/>
      <c r="O83" s="9" t="s">
        <v>212</v>
      </c>
      <c r="P83" s="13">
        <v>32283</v>
      </c>
      <c r="Q83" s="14">
        <f t="shared" ca="1" si="2"/>
        <v>25</v>
      </c>
      <c r="R83" s="15" t="s">
        <v>7</v>
      </c>
      <c r="S83" s="16">
        <v>32600</v>
      </c>
      <c r="T83" s="15">
        <v>33809</v>
      </c>
    </row>
    <row r="84" spans="1:20" x14ac:dyDescent="0.25">
      <c r="A84" s="3" t="s">
        <v>73</v>
      </c>
      <c r="B84" s="93">
        <v>5854697</v>
      </c>
      <c r="C84" s="93">
        <v>7132258925</v>
      </c>
      <c r="D84" s="9"/>
      <c r="E84" s="9"/>
      <c r="F84" s="9"/>
      <c r="G84" s="9"/>
      <c r="H84" s="9"/>
      <c r="I84" s="9"/>
      <c r="K84" s="9"/>
      <c r="L84" s="9"/>
      <c r="M84" s="9"/>
      <c r="N84" s="9"/>
      <c r="O84" s="9" t="s">
        <v>213</v>
      </c>
      <c r="P84" s="13">
        <v>39000</v>
      </c>
      <c r="Q84" s="14">
        <f t="shared" ca="1" si="2"/>
        <v>7</v>
      </c>
      <c r="R84" s="15"/>
      <c r="S84" s="16">
        <v>78520</v>
      </c>
      <c r="T84" s="15">
        <v>81433</v>
      </c>
    </row>
    <row r="85" spans="1:20" x14ac:dyDescent="0.25">
      <c r="A85" s="3" t="s">
        <v>45</v>
      </c>
      <c r="B85" s="93">
        <v>9740461</v>
      </c>
      <c r="C85" s="93">
        <v>7167068351</v>
      </c>
      <c r="D85" s="9"/>
      <c r="E85" s="9"/>
      <c r="F85" s="9"/>
      <c r="G85" s="9"/>
      <c r="H85" s="9"/>
      <c r="I85" s="9"/>
      <c r="K85" s="9"/>
      <c r="L85" s="9"/>
      <c r="M85" s="9"/>
      <c r="N85" s="9"/>
      <c r="O85" s="9" t="s">
        <v>214</v>
      </c>
      <c r="P85" s="13">
        <v>35108</v>
      </c>
      <c r="Q85" s="14">
        <f t="shared" ca="1" si="2"/>
        <v>17</v>
      </c>
      <c r="R85" s="15" t="s">
        <v>11</v>
      </c>
      <c r="S85" s="16">
        <v>55450</v>
      </c>
      <c r="T85" s="15">
        <v>57507</v>
      </c>
    </row>
    <row r="86" spans="1:20" x14ac:dyDescent="0.25">
      <c r="A86" s="3" t="s">
        <v>44</v>
      </c>
      <c r="B86" s="93">
        <v>970919</v>
      </c>
      <c r="C86" s="93">
        <v>3169565017</v>
      </c>
      <c r="D86" s="9"/>
      <c r="E86" s="9"/>
      <c r="F86" s="9"/>
      <c r="G86" s="9"/>
      <c r="H86" s="9"/>
      <c r="I86" s="9"/>
      <c r="K86" s="9"/>
      <c r="L86" s="9"/>
      <c r="M86" s="9"/>
      <c r="N86" s="9"/>
      <c r="O86" s="9" t="s">
        <v>215</v>
      </c>
      <c r="P86" s="13">
        <v>32617</v>
      </c>
      <c r="Q86" s="14">
        <f t="shared" ca="1" si="2"/>
        <v>24</v>
      </c>
      <c r="R86" s="15" t="s">
        <v>10</v>
      </c>
      <c r="S86" s="16">
        <v>37620</v>
      </c>
      <c r="T86" s="15">
        <v>39016</v>
      </c>
    </row>
    <row r="87" spans="1:20" x14ac:dyDescent="0.25">
      <c r="A87" s="3" t="s">
        <v>56</v>
      </c>
      <c r="B87" s="93">
        <v>2288462</v>
      </c>
      <c r="C87" s="93">
        <v>3191293504</v>
      </c>
      <c r="D87" s="9"/>
      <c r="E87" s="9"/>
      <c r="F87" s="9"/>
      <c r="G87" s="9"/>
      <c r="H87" s="9"/>
      <c r="I87" s="9"/>
      <c r="K87" s="9"/>
      <c r="L87" s="9"/>
      <c r="M87" s="9"/>
      <c r="N87" s="9"/>
      <c r="O87" s="9" t="s">
        <v>216</v>
      </c>
      <c r="P87" s="13">
        <v>38257</v>
      </c>
      <c r="Q87" s="14">
        <f t="shared" ca="1" si="2"/>
        <v>9</v>
      </c>
      <c r="R87" s="15"/>
      <c r="S87" s="16">
        <v>14416</v>
      </c>
      <c r="T87" s="15">
        <v>14951</v>
      </c>
    </row>
    <row r="88" spans="1:20" x14ac:dyDescent="0.25">
      <c r="A88" s="3" t="s">
        <v>106</v>
      </c>
      <c r="B88" s="93">
        <v>6097159</v>
      </c>
      <c r="C88" s="93">
        <v>9147640706</v>
      </c>
      <c r="D88" s="9"/>
      <c r="E88" s="9"/>
      <c r="F88" s="9"/>
      <c r="G88" s="9"/>
      <c r="H88" s="9"/>
      <c r="I88" s="9"/>
      <c r="K88" s="9"/>
      <c r="L88" s="9"/>
      <c r="M88" s="9"/>
      <c r="N88" s="9"/>
      <c r="O88" s="9" t="s">
        <v>217</v>
      </c>
      <c r="P88" s="13">
        <v>32758</v>
      </c>
      <c r="Q88" s="14">
        <f t="shared" ca="1" si="2"/>
        <v>24</v>
      </c>
      <c r="R88" s="15" t="s">
        <v>10</v>
      </c>
      <c r="S88" s="16">
        <v>44620</v>
      </c>
      <c r="T88" s="15">
        <v>46275</v>
      </c>
    </row>
    <row r="89" spans="1:20" x14ac:dyDescent="0.25">
      <c r="A89" s="3" t="s">
        <v>76</v>
      </c>
      <c r="B89" s="93">
        <v>1235876</v>
      </c>
      <c r="C89" s="93">
        <v>8199704183</v>
      </c>
      <c r="D89" s="9"/>
      <c r="E89" s="9"/>
      <c r="F89" s="9"/>
      <c r="G89" s="9"/>
      <c r="H89" s="9"/>
      <c r="I89" s="9"/>
      <c r="K89" s="9"/>
      <c r="L89" s="9"/>
      <c r="M89" s="9"/>
      <c r="N89" s="9"/>
      <c r="O89" s="9" t="s">
        <v>218</v>
      </c>
      <c r="P89" s="28">
        <v>39790</v>
      </c>
      <c r="Q89" s="14">
        <f t="shared" ca="1" si="2"/>
        <v>4</v>
      </c>
      <c r="R89" s="15"/>
      <c r="S89" s="16">
        <v>84300</v>
      </c>
      <c r="T89" s="15">
        <v>87428</v>
      </c>
    </row>
    <row r="90" spans="1:20" x14ac:dyDescent="0.25">
      <c r="A90" s="3" t="s">
        <v>52</v>
      </c>
      <c r="B90" s="93">
        <v>3299196</v>
      </c>
      <c r="C90" s="93">
        <v>2197021713</v>
      </c>
      <c r="D90" s="9"/>
      <c r="E90" s="9"/>
      <c r="F90" s="9"/>
      <c r="G90" s="9"/>
      <c r="H90" s="9"/>
      <c r="I90" s="9"/>
      <c r="K90" s="9"/>
      <c r="L90" s="9"/>
      <c r="M90" s="9"/>
      <c r="N90" s="9"/>
      <c r="O90" s="9" t="s">
        <v>219</v>
      </c>
      <c r="P90" s="13">
        <v>35502</v>
      </c>
      <c r="Q90" s="14">
        <f t="shared" ca="1" si="2"/>
        <v>16</v>
      </c>
      <c r="R90" s="15" t="s">
        <v>11</v>
      </c>
      <c r="S90" s="16">
        <v>37760</v>
      </c>
      <c r="T90" s="15">
        <v>39161</v>
      </c>
    </row>
    <row r="91" spans="1:20" x14ac:dyDescent="0.25">
      <c r="A91" s="3" t="s">
        <v>57</v>
      </c>
      <c r="B91" s="93">
        <v>5753239</v>
      </c>
      <c r="C91" s="93">
        <v>9126179120</v>
      </c>
      <c r="D91" s="9"/>
      <c r="E91" s="9"/>
      <c r="F91" s="9"/>
      <c r="G91" s="9"/>
      <c r="H91" s="9"/>
      <c r="I91" s="9"/>
      <c r="K91" s="9"/>
      <c r="L91" s="9"/>
      <c r="M91" s="9"/>
      <c r="N91" s="9"/>
      <c r="O91" s="9" t="s">
        <v>220</v>
      </c>
      <c r="P91" s="13">
        <v>35345</v>
      </c>
      <c r="Q91" s="14">
        <f t="shared" ca="1" si="2"/>
        <v>17</v>
      </c>
      <c r="R91" s="15" t="s">
        <v>10</v>
      </c>
      <c r="S91" s="16">
        <v>23520</v>
      </c>
      <c r="T91" s="15">
        <v>24393</v>
      </c>
    </row>
    <row r="92" spans="1:20" x14ac:dyDescent="0.25">
      <c r="A92" s="3" t="s">
        <v>58</v>
      </c>
      <c r="B92" s="93">
        <v>4228278</v>
      </c>
      <c r="C92" s="93">
        <v>2163761941</v>
      </c>
      <c r="D92" s="9"/>
      <c r="E92" s="9"/>
      <c r="F92" s="9"/>
      <c r="G92" s="9"/>
      <c r="H92" s="9"/>
      <c r="I92" s="9"/>
      <c r="K92" s="9"/>
      <c r="L92" s="9"/>
      <c r="M92" s="9"/>
      <c r="N92" s="9"/>
      <c r="O92" s="9" t="s">
        <v>221</v>
      </c>
      <c r="P92" s="13">
        <v>32743</v>
      </c>
      <c r="Q92" s="14">
        <f t="shared" ca="1" si="2"/>
        <v>24</v>
      </c>
      <c r="R92" s="15" t="s">
        <v>8</v>
      </c>
      <c r="S92" s="16">
        <v>71680</v>
      </c>
      <c r="T92" s="15">
        <v>74339</v>
      </c>
    </row>
    <row r="93" spans="1:20" x14ac:dyDescent="0.25">
      <c r="A93" s="3" t="s">
        <v>16</v>
      </c>
      <c r="B93" s="93">
        <v>8324651</v>
      </c>
      <c r="C93" s="93">
        <v>7143756785</v>
      </c>
      <c r="D93" s="9"/>
      <c r="E93" s="9"/>
      <c r="F93" s="9"/>
      <c r="G93" s="9"/>
      <c r="H93" s="9"/>
      <c r="I93" s="9"/>
      <c r="K93" s="9"/>
      <c r="L93" s="9"/>
      <c r="M93" s="9"/>
      <c r="N93" s="9"/>
      <c r="O93" s="9" t="s">
        <v>222</v>
      </c>
      <c r="P93" s="13">
        <v>34526</v>
      </c>
      <c r="Q93" s="14">
        <f t="shared" ca="1" si="2"/>
        <v>19</v>
      </c>
      <c r="R93" s="15" t="s">
        <v>9</v>
      </c>
      <c r="S93" s="16">
        <v>45480</v>
      </c>
      <c r="T93" s="15">
        <v>47167</v>
      </c>
    </row>
    <row r="94" spans="1:20" x14ac:dyDescent="0.25">
      <c r="A94" s="3" t="s">
        <v>89</v>
      </c>
      <c r="B94" s="93">
        <v>5478656</v>
      </c>
      <c r="C94" s="93">
        <v>2195660458</v>
      </c>
      <c r="D94" s="9"/>
      <c r="E94" s="9"/>
      <c r="F94" s="9"/>
      <c r="G94" s="9"/>
      <c r="H94" s="9"/>
      <c r="I94" s="9"/>
      <c r="K94" s="9"/>
      <c r="L94" s="9"/>
      <c r="M94" s="9"/>
      <c r="N94" s="9"/>
      <c r="O94" s="9" t="s">
        <v>223</v>
      </c>
      <c r="P94" s="13">
        <v>39521</v>
      </c>
      <c r="Q94" s="14">
        <f t="shared" ca="1" si="2"/>
        <v>5</v>
      </c>
      <c r="R94" s="15" t="s">
        <v>10</v>
      </c>
      <c r="S94" s="16">
        <v>20040</v>
      </c>
      <c r="T94" s="15">
        <v>20783</v>
      </c>
    </row>
    <row r="95" spans="1:20" x14ac:dyDescent="0.25">
      <c r="A95" s="3" t="s">
        <v>12</v>
      </c>
      <c r="B95" s="93">
        <v>6663199</v>
      </c>
      <c r="C95" s="93">
        <v>8162744438</v>
      </c>
      <c r="D95" s="9"/>
      <c r="E95" s="9"/>
      <c r="F95" s="9"/>
      <c r="G95" s="9"/>
      <c r="H95" s="9"/>
      <c r="I95" s="9"/>
      <c r="K95" s="9"/>
      <c r="L95" s="9"/>
      <c r="M95" s="9"/>
      <c r="N95" s="9"/>
      <c r="O95" s="9" t="s">
        <v>224</v>
      </c>
      <c r="P95" s="13">
        <v>34264</v>
      </c>
      <c r="Q95" s="14">
        <f t="shared" ca="1" si="2"/>
        <v>20</v>
      </c>
      <c r="R95" s="15" t="s">
        <v>9</v>
      </c>
      <c r="S95" s="16">
        <v>61148</v>
      </c>
      <c r="T95" s="15">
        <v>63417</v>
      </c>
    </row>
    <row r="96" spans="1:20" x14ac:dyDescent="0.25">
      <c r="A96" s="3" t="s">
        <v>35</v>
      </c>
      <c r="B96" s="93">
        <v>2913122</v>
      </c>
      <c r="C96" s="93">
        <v>8143007143</v>
      </c>
      <c r="D96" s="9"/>
      <c r="E96" s="9"/>
      <c r="F96" s="9"/>
      <c r="G96" s="9"/>
      <c r="H96" s="9"/>
      <c r="I96" s="9"/>
      <c r="K96" s="9"/>
      <c r="L96" s="9"/>
      <c r="M96" s="9"/>
      <c r="N96" s="9"/>
      <c r="O96" s="9" t="s">
        <v>225</v>
      </c>
      <c r="P96" s="13">
        <v>39224</v>
      </c>
      <c r="Q96" s="14">
        <f t="shared" ca="1" si="2"/>
        <v>6</v>
      </c>
      <c r="R96" s="15"/>
      <c r="S96" s="16">
        <v>56920</v>
      </c>
      <c r="T96" s="15">
        <v>59032</v>
      </c>
    </row>
    <row r="97" spans="1:20" x14ac:dyDescent="0.25">
      <c r="A97" s="3" t="s">
        <v>31</v>
      </c>
      <c r="B97" s="93">
        <v>8772416</v>
      </c>
      <c r="C97" s="93">
        <v>8164067601</v>
      </c>
      <c r="D97" s="9"/>
      <c r="E97" s="9"/>
      <c r="F97" s="9"/>
      <c r="G97" s="9"/>
      <c r="H97" s="9"/>
      <c r="I97" s="9"/>
      <c r="K97" s="9"/>
      <c r="L97" s="9"/>
      <c r="M97" s="9"/>
      <c r="N97" s="9"/>
      <c r="O97" s="9" t="s">
        <v>226</v>
      </c>
      <c r="P97" s="13">
        <v>39373</v>
      </c>
      <c r="Q97" s="14">
        <f t="shared" ca="1" si="2"/>
        <v>6</v>
      </c>
      <c r="R97" s="15" t="s">
        <v>7</v>
      </c>
      <c r="S97" s="16">
        <v>35600</v>
      </c>
      <c r="T97" s="15">
        <v>36921</v>
      </c>
    </row>
    <row r="98" spans="1:20" x14ac:dyDescent="0.25">
      <c r="A98" s="3" t="s">
        <v>103</v>
      </c>
      <c r="B98" s="93">
        <v>6462055</v>
      </c>
      <c r="C98" s="93">
        <v>9133430324</v>
      </c>
      <c r="D98" s="9"/>
      <c r="E98" s="9"/>
      <c r="F98" s="9"/>
      <c r="G98" s="9"/>
      <c r="H98" s="9"/>
      <c r="I98" s="9"/>
      <c r="K98" s="9"/>
      <c r="L98" s="9"/>
      <c r="M98" s="9"/>
      <c r="N98" s="9"/>
      <c r="O98" s="9" t="s">
        <v>227</v>
      </c>
      <c r="P98" s="13">
        <v>36147</v>
      </c>
      <c r="Q98" s="14">
        <f ca="1">DATEDIF(P98,TODAY(),"Y")</f>
        <v>14</v>
      </c>
      <c r="R98" s="15"/>
      <c r="S98" s="16">
        <v>68510</v>
      </c>
      <c r="T98" s="15">
        <v>71052</v>
      </c>
    </row>
    <row r="99" spans="1:20" x14ac:dyDescent="0.25">
      <c r="A99" s="3" t="s">
        <v>94</v>
      </c>
      <c r="B99" s="93">
        <v>8475075</v>
      </c>
      <c r="C99" s="93">
        <v>8191313723</v>
      </c>
      <c r="D99" s="9"/>
      <c r="E99" s="9"/>
      <c r="F99" s="9"/>
      <c r="G99" s="9"/>
      <c r="H99" s="9"/>
      <c r="I99" s="9"/>
      <c r="K99" s="9"/>
      <c r="L99" s="9"/>
      <c r="M99" s="9"/>
      <c r="N99" s="9"/>
      <c r="O99" s="9" t="s">
        <v>228</v>
      </c>
      <c r="P99" s="13">
        <v>32935</v>
      </c>
      <c r="Q99" s="14">
        <f ca="1">DATEDIF(P99,TODAY(),"Y")</f>
        <v>23</v>
      </c>
      <c r="R99" s="15" t="s">
        <v>9</v>
      </c>
      <c r="S99" s="16">
        <v>73930</v>
      </c>
      <c r="T99" s="15">
        <v>76673</v>
      </c>
    </row>
    <row r="100" spans="1:20" x14ac:dyDescent="0.25">
      <c r="A100" s="3" t="s">
        <v>41</v>
      </c>
      <c r="B100" s="93">
        <v>6769427</v>
      </c>
      <c r="C100" s="93">
        <v>2172268323</v>
      </c>
      <c r="D100" s="9"/>
      <c r="E100" s="9"/>
      <c r="F100" s="9"/>
      <c r="G100" s="9"/>
      <c r="H100" s="9"/>
      <c r="I100" s="9"/>
      <c r="K100" s="9"/>
      <c r="L100" s="9"/>
      <c r="M100" s="9"/>
      <c r="N100" s="9"/>
      <c r="O100" s="9" t="s">
        <v>229</v>
      </c>
      <c r="P100" s="13">
        <v>33955</v>
      </c>
      <c r="Q100" s="14">
        <f ca="1">DATEDIF(P100,TODAY(),"Y")</f>
        <v>20</v>
      </c>
      <c r="R100" s="15" t="s">
        <v>7</v>
      </c>
      <c r="S100" s="16">
        <v>24300</v>
      </c>
      <c r="T100" s="15">
        <v>25202</v>
      </c>
    </row>
  </sheetData>
  <mergeCells count="1">
    <mergeCell ref="E1:G1"/>
  </mergeCells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indexed="11"/>
    <pageSetUpPr autoPageBreaks="0"/>
  </sheetPr>
  <dimension ref="A1:J29"/>
  <sheetViews>
    <sheetView zoomScale="115" zoomScaleNormal="115" zoomScaleSheetLayoutView="100" workbookViewId="0"/>
  </sheetViews>
  <sheetFormatPr defaultRowHeight="15" x14ac:dyDescent="0.25"/>
  <cols>
    <col min="1" max="1" width="11.85546875" style="96" bestFit="1" customWidth="1"/>
    <col min="2" max="2" width="9.5703125" style="32" bestFit="1" customWidth="1"/>
    <col min="3" max="3" width="27.85546875" style="33" bestFit="1" customWidth="1"/>
    <col min="4" max="4" width="28" style="34" bestFit="1" customWidth="1"/>
    <col min="5" max="5" width="10.28515625" style="35" bestFit="1" customWidth="1"/>
    <col min="6" max="6" width="19.140625" style="36" bestFit="1" customWidth="1"/>
    <col min="7" max="7" width="24.42578125" style="64" customWidth="1"/>
    <col min="8" max="8" width="24.42578125" style="3" bestFit="1" customWidth="1"/>
    <col min="9" max="9" width="24.42578125" style="3" customWidth="1"/>
    <col min="10" max="10" width="6.28515625" style="105" bestFit="1" customWidth="1"/>
    <col min="11" max="11" width="24.42578125" style="3" bestFit="1" customWidth="1"/>
    <col min="12" max="16384" width="9.140625" style="3"/>
  </cols>
  <sheetData>
    <row r="1" spans="1:10" x14ac:dyDescent="0.25">
      <c r="A1" s="96">
        <v>41176</v>
      </c>
      <c r="B1" s="32">
        <v>41176</v>
      </c>
      <c r="C1" s="33">
        <v>41176</v>
      </c>
      <c r="D1" s="34">
        <v>41176</v>
      </c>
      <c r="E1" s="35">
        <v>41176</v>
      </c>
      <c r="F1" s="36">
        <v>41176</v>
      </c>
      <c r="H1" s="36"/>
      <c r="I1" s="36"/>
      <c r="J1" s="105">
        <v>0.71319444444444446</v>
      </c>
    </row>
    <row r="2" spans="1:10" x14ac:dyDescent="0.25">
      <c r="A2" s="96">
        <v>35840</v>
      </c>
      <c r="B2" s="32">
        <v>35840</v>
      </c>
      <c r="C2" s="33">
        <v>35840</v>
      </c>
      <c r="D2" s="34">
        <v>35840</v>
      </c>
      <c r="E2" s="35">
        <v>35840</v>
      </c>
      <c r="F2" s="36">
        <v>35840</v>
      </c>
      <c r="G2" s="32"/>
      <c r="H2" s="36"/>
      <c r="I2" s="36"/>
      <c r="J2" s="105">
        <v>0.75555555555555554</v>
      </c>
    </row>
    <row r="3" spans="1:10" x14ac:dyDescent="0.25">
      <c r="A3" s="96">
        <v>40620</v>
      </c>
      <c r="B3" s="32">
        <v>40620</v>
      </c>
      <c r="C3" s="33">
        <v>40620</v>
      </c>
      <c r="D3" s="34">
        <v>40620</v>
      </c>
      <c r="E3" s="35">
        <v>40620</v>
      </c>
      <c r="F3" s="36">
        <v>40620</v>
      </c>
      <c r="G3" s="32"/>
      <c r="H3" s="36"/>
      <c r="I3" s="36"/>
      <c r="J3" s="105">
        <v>9.6527777777777782E-2</v>
      </c>
    </row>
    <row r="4" spans="1:10" x14ac:dyDescent="0.25">
      <c r="A4" s="96">
        <v>35947</v>
      </c>
      <c r="B4" s="32">
        <v>35947</v>
      </c>
      <c r="C4" s="33">
        <v>35947</v>
      </c>
      <c r="D4" s="34">
        <v>35947</v>
      </c>
      <c r="E4" s="35">
        <v>35947</v>
      </c>
      <c r="F4" s="36">
        <v>35947</v>
      </c>
      <c r="H4" s="36"/>
      <c r="I4" s="36"/>
      <c r="J4" s="105">
        <v>0.61388888888888893</v>
      </c>
    </row>
    <row r="5" spans="1:10" x14ac:dyDescent="0.25">
      <c r="A5" s="96">
        <v>34341</v>
      </c>
      <c r="B5" s="32">
        <v>34341</v>
      </c>
      <c r="C5" s="33">
        <v>34341</v>
      </c>
      <c r="D5" s="34">
        <v>34341</v>
      </c>
      <c r="E5" s="35">
        <v>34341</v>
      </c>
      <c r="F5" s="36">
        <v>34341</v>
      </c>
      <c r="H5" s="36"/>
      <c r="I5" s="36"/>
      <c r="J5" s="105">
        <v>0.97638888888888897</v>
      </c>
    </row>
    <row r="6" spans="1:10" x14ac:dyDescent="0.25">
      <c r="A6" s="96">
        <v>35644</v>
      </c>
      <c r="B6" s="32">
        <v>35644</v>
      </c>
      <c r="C6" s="33">
        <v>35644</v>
      </c>
      <c r="D6" s="34">
        <v>35644</v>
      </c>
      <c r="E6" s="35">
        <v>35644</v>
      </c>
      <c r="F6" s="36">
        <v>35644</v>
      </c>
      <c r="H6" s="36"/>
      <c r="I6" s="36"/>
      <c r="J6" s="105">
        <v>0.88680555555555562</v>
      </c>
    </row>
    <row r="7" spans="1:10" x14ac:dyDescent="0.25">
      <c r="A7" s="96">
        <v>37674</v>
      </c>
      <c r="B7" s="32">
        <v>37674</v>
      </c>
      <c r="C7" s="33">
        <v>37674</v>
      </c>
      <c r="D7" s="34">
        <v>37674</v>
      </c>
      <c r="E7" s="35">
        <v>37674</v>
      </c>
      <c r="F7" s="36">
        <v>37674</v>
      </c>
      <c r="H7" s="36"/>
      <c r="I7" s="36"/>
      <c r="J7" s="105">
        <v>0.49444444444444446</v>
      </c>
    </row>
    <row r="8" spans="1:10" x14ac:dyDescent="0.25">
      <c r="A8" s="96">
        <v>35640</v>
      </c>
      <c r="B8" s="32">
        <v>35640</v>
      </c>
      <c r="C8" s="33">
        <v>35640</v>
      </c>
      <c r="D8" s="34">
        <v>35640</v>
      </c>
      <c r="E8" s="35">
        <v>35640</v>
      </c>
      <c r="F8" s="36">
        <v>35640</v>
      </c>
      <c r="H8" s="36"/>
      <c r="I8" s="36"/>
      <c r="J8" s="105">
        <v>0.61250000000000004</v>
      </c>
    </row>
    <row r="9" spans="1:10" x14ac:dyDescent="0.25">
      <c r="A9" s="96">
        <v>41043</v>
      </c>
      <c r="B9" s="32">
        <v>41043</v>
      </c>
      <c r="C9" s="33">
        <v>41043</v>
      </c>
      <c r="D9" s="34">
        <v>41043</v>
      </c>
      <c r="E9" s="35">
        <v>41043</v>
      </c>
      <c r="F9" s="36">
        <v>41043</v>
      </c>
      <c r="H9" s="36"/>
      <c r="I9" s="36"/>
      <c r="J9" s="105">
        <v>6.1111111111111116E-2</v>
      </c>
    </row>
    <row r="10" spans="1:10" x14ac:dyDescent="0.25">
      <c r="A10" s="96">
        <v>34702</v>
      </c>
      <c r="B10" s="32">
        <v>34702</v>
      </c>
      <c r="C10" s="33">
        <v>34702</v>
      </c>
      <c r="D10" s="34">
        <v>34702</v>
      </c>
      <c r="E10" s="35">
        <v>34702</v>
      </c>
      <c r="F10" s="36">
        <v>34702</v>
      </c>
      <c r="H10" s="36"/>
      <c r="I10" s="36"/>
      <c r="J10" s="105">
        <v>0.33402777777777781</v>
      </c>
    </row>
    <row r="11" spans="1:10" x14ac:dyDescent="0.25">
      <c r="A11" s="96">
        <v>35245</v>
      </c>
      <c r="B11" s="32">
        <v>35245</v>
      </c>
      <c r="C11" s="33">
        <v>35245</v>
      </c>
      <c r="D11" s="34">
        <v>35245</v>
      </c>
      <c r="E11" s="35">
        <v>35245</v>
      </c>
      <c r="F11" s="36">
        <v>35245</v>
      </c>
      <c r="H11" s="36"/>
      <c r="I11" s="36"/>
      <c r="J11" s="105">
        <v>0.61597222222222225</v>
      </c>
    </row>
    <row r="12" spans="1:10" x14ac:dyDescent="0.25">
      <c r="A12" s="96">
        <v>36627</v>
      </c>
      <c r="B12" s="32">
        <v>36627</v>
      </c>
      <c r="C12" s="33">
        <v>36627</v>
      </c>
      <c r="D12" s="34">
        <v>36627</v>
      </c>
      <c r="E12" s="35">
        <v>36627</v>
      </c>
      <c r="F12" s="36">
        <v>36627</v>
      </c>
      <c r="H12" s="36"/>
      <c r="I12" s="36"/>
      <c r="J12" s="105">
        <v>0.50555555555555554</v>
      </c>
    </row>
    <row r="13" spans="1:10" x14ac:dyDescent="0.25">
      <c r="A13" s="96">
        <v>40309</v>
      </c>
      <c r="B13" s="32">
        <v>40309</v>
      </c>
      <c r="C13" s="33">
        <v>40309</v>
      </c>
      <c r="D13" s="34">
        <v>40309</v>
      </c>
      <c r="E13" s="35">
        <v>40309</v>
      </c>
      <c r="F13" s="36">
        <v>40309</v>
      </c>
      <c r="H13" s="36"/>
      <c r="I13" s="36"/>
      <c r="J13" s="105">
        <v>0.98055555555555562</v>
      </c>
    </row>
    <row r="14" spans="1:10" x14ac:dyDescent="0.25">
      <c r="A14" s="96">
        <v>41031</v>
      </c>
      <c r="B14" s="32">
        <v>41031</v>
      </c>
      <c r="C14" s="33">
        <v>41031</v>
      </c>
      <c r="D14" s="34">
        <v>41031</v>
      </c>
      <c r="E14" s="35">
        <v>41031</v>
      </c>
      <c r="F14" s="36">
        <v>41031</v>
      </c>
      <c r="H14" s="36"/>
      <c r="I14" s="36"/>
      <c r="J14" s="105">
        <v>0.75138888888888888</v>
      </c>
    </row>
    <row r="15" spans="1:10" x14ac:dyDescent="0.25">
      <c r="A15" s="96">
        <v>36540</v>
      </c>
      <c r="B15" s="32">
        <v>36540</v>
      </c>
      <c r="C15" s="33">
        <v>36540</v>
      </c>
      <c r="D15" s="34">
        <v>36540</v>
      </c>
      <c r="E15" s="35">
        <v>36540</v>
      </c>
      <c r="F15" s="36">
        <v>36540</v>
      </c>
      <c r="H15" s="36"/>
      <c r="I15" s="36"/>
      <c r="J15" s="105">
        <v>0.37430555555555556</v>
      </c>
    </row>
    <row r="16" spans="1:10" x14ac:dyDescent="0.25">
      <c r="A16" s="96">
        <v>35943</v>
      </c>
      <c r="B16" s="32">
        <v>35943</v>
      </c>
      <c r="C16" s="33">
        <v>35943</v>
      </c>
      <c r="D16" s="34">
        <v>35943</v>
      </c>
      <c r="E16" s="35">
        <v>35943</v>
      </c>
      <c r="F16" s="36">
        <v>35943</v>
      </c>
      <c r="H16" s="36"/>
      <c r="I16" s="36"/>
      <c r="J16" s="105">
        <v>0.95972222222222225</v>
      </c>
    </row>
    <row r="17" spans="1:10" x14ac:dyDescent="0.25">
      <c r="A17" s="96">
        <v>40088</v>
      </c>
      <c r="B17" s="32">
        <v>40088</v>
      </c>
      <c r="C17" s="33">
        <v>40088</v>
      </c>
      <c r="D17" s="34">
        <v>40088</v>
      </c>
      <c r="E17" s="35">
        <v>40088</v>
      </c>
      <c r="F17" s="36">
        <v>40088</v>
      </c>
      <c r="H17" s="36"/>
      <c r="I17" s="36"/>
      <c r="J17" s="105">
        <v>0.42986111111111114</v>
      </c>
    </row>
    <row r="18" spans="1:10" x14ac:dyDescent="0.25">
      <c r="A18" s="96">
        <v>39476</v>
      </c>
      <c r="B18" s="32">
        <v>39476</v>
      </c>
      <c r="C18" s="33">
        <v>39476</v>
      </c>
      <c r="D18" s="34">
        <v>39476</v>
      </c>
      <c r="E18" s="35">
        <v>39476</v>
      </c>
      <c r="F18" s="36">
        <v>39476</v>
      </c>
      <c r="H18" s="36"/>
      <c r="I18" s="36"/>
      <c r="J18" s="105">
        <v>0.18333333333333335</v>
      </c>
    </row>
    <row r="19" spans="1:10" x14ac:dyDescent="0.25">
      <c r="A19" s="96">
        <v>37196</v>
      </c>
      <c r="B19" s="32">
        <v>37196</v>
      </c>
      <c r="C19" s="33">
        <v>37196</v>
      </c>
      <c r="D19" s="34">
        <v>37196</v>
      </c>
      <c r="E19" s="35">
        <v>37196</v>
      </c>
      <c r="F19" s="36">
        <v>37196</v>
      </c>
      <c r="H19" s="36"/>
      <c r="I19" s="36"/>
      <c r="J19" s="105">
        <v>0.45</v>
      </c>
    </row>
    <row r="20" spans="1:10" x14ac:dyDescent="0.25">
      <c r="A20" s="96">
        <v>41275</v>
      </c>
      <c r="B20" s="32">
        <v>41275</v>
      </c>
      <c r="C20" s="33">
        <v>41275</v>
      </c>
      <c r="D20" s="34">
        <v>41275</v>
      </c>
      <c r="E20" s="35">
        <v>41275</v>
      </c>
      <c r="F20" s="36">
        <v>41275</v>
      </c>
      <c r="H20" s="36"/>
      <c r="I20" s="36"/>
      <c r="J20" s="105">
        <v>0.84583333333333333</v>
      </c>
    </row>
    <row r="21" spans="1:10" x14ac:dyDescent="0.25">
      <c r="A21" s="96">
        <v>34917</v>
      </c>
      <c r="B21" s="32">
        <v>34917</v>
      </c>
      <c r="C21" s="33">
        <v>34917</v>
      </c>
      <c r="D21" s="34">
        <v>34917</v>
      </c>
      <c r="E21" s="35">
        <v>34917</v>
      </c>
      <c r="F21" s="36">
        <v>34917</v>
      </c>
      <c r="H21" s="36"/>
      <c r="I21" s="36"/>
      <c r="J21" s="105">
        <v>0.55277777777777781</v>
      </c>
    </row>
    <row r="22" spans="1:10" x14ac:dyDescent="0.25">
      <c r="A22" s="96">
        <v>38144</v>
      </c>
      <c r="B22" s="32">
        <v>38144</v>
      </c>
      <c r="C22" s="33">
        <v>38144</v>
      </c>
      <c r="D22" s="34">
        <v>38144</v>
      </c>
      <c r="E22" s="35">
        <v>38144</v>
      </c>
      <c r="F22" s="36">
        <v>38144</v>
      </c>
      <c r="H22" s="36"/>
      <c r="I22" s="36"/>
      <c r="J22" s="105">
        <v>0.33472222222222225</v>
      </c>
    </row>
    <row r="23" spans="1:10" x14ac:dyDescent="0.25">
      <c r="A23" s="96">
        <v>39973</v>
      </c>
      <c r="B23" s="32">
        <v>39973</v>
      </c>
      <c r="C23" s="33">
        <v>39973</v>
      </c>
      <c r="D23" s="34">
        <v>39973</v>
      </c>
      <c r="E23" s="35">
        <v>39973</v>
      </c>
      <c r="F23" s="36">
        <v>39973</v>
      </c>
      <c r="H23" s="36"/>
      <c r="I23" s="36"/>
      <c r="J23" s="105">
        <v>0.71597222222222223</v>
      </c>
    </row>
    <row r="24" spans="1:10" x14ac:dyDescent="0.25">
      <c r="A24" s="96">
        <v>36550</v>
      </c>
      <c r="B24" s="32">
        <v>36550</v>
      </c>
      <c r="C24" s="33">
        <v>36550</v>
      </c>
      <c r="D24" s="34">
        <v>36550</v>
      </c>
      <c r="E24" s="35">
        <v>36550</v>
      </c>
      <c r="F24" s="36">
        <v>36550</v>
      </c>
      <c r="H24" s="36"/>
      <c r="I24" s="36"/>
      <c r="J24" s="105">
        <v>0.15416666666666667</v>
      </c>
    </row>
    <row r="25" spans="1:10" x14ac:dyDescent="0.25">
      <c r="A25" s="96">
        <v>35330</v>
      </c>
      <c r="B25" s="32">
        <v>35330</v>
      </c>
      <c r="C25" s="33">
        <v>35330</v>
      </c>
      <c r="D25" s="34">
        <v>35330</v>
      </c>
      <c r="E25" s="35">
        <v>35330</v>
      </c>
      <c r="F25" s="36">
        <v>35330</v>
      </c>
      <c r="H25" s="36"/>
      <c r="I25" s="36"/>
      <c r="J25" s="105">
        <v>0.23750000000000002</v>
      </c>
    </row>
    <row r="26" spans="1:10" x14ac:dyDescent="0.25">
      <c r="A26" s="96">
        <v>38280</v>
      </c>
      <c r="B26" s="32">
        <v>38280</v>
      </c>
      <c r="C26" s="33">
        <v>38280</v>
      </c>
      <c r="D26" s="34">
        <v>38280</v>
      </c>
      <c r="E26" s="35">
        <v>38280</v>
      </c>
      <c r="F26" s="36">
        <v>38280</v>
      </c>
      <c r="H26" s="36"/>
      <c r="I26" s="36"/>
      <c r="J26" s="105">
        <v>0.50694444444444442</v>
      </c>
    </row>
    <row r="27" spans="1:10" x14ac:dyDescent="0.25">
      <c r="A27" s="96">
        <v>34247</v>
      </c>
      <c r="B27" s="32">
        <v>34247</v>
      </c>
      <c r="C27" s="33">
        <v>34247</v>
      </c>
      <c r="D27" s="34">
        <v>34247</v>
      </c>
      <c r="E27" s="35">
        <v>34247</v>
      </c>
      <c r="F27" s="36">
        <v>34247</v>
      </c>
      <c r="H27" s="36"/>
      <c r="I27" s="36"/>
      <c r="J27" s="105">
        <v>0.15</v>
      </c>
    </row>
    <row r="28" spans="1:10" x14ac:dyDescent="0.25">
      <c r="A28" s="96">
        <v>39795</v>
      </c>
      <c r="B28" s="32">
        <v>39795</v>
      </c>
      <c r="C28" s="33">
        <v>39795</v>
      </c>
      <c r="D28" s="34">
        <v>39795</v>
      </c>
      <c r="E28" s="35">
        <v>39795</v>
      </c>
      <c r="F28" s="36">
        <v>39795</v>
      </c>
      <c r="H28" s="36"/>
      <c r="I28" s="36"/>
      <c r="J28" s="105">
        <v>0.96944444444444444</v>
      </c>
    </row>
    <row r="29" spans="1:10" x14ac:dyDescent="0.25">
      <c r="A29" s="97"/>
    </row>
  </sheetData>
  <sortState ref="A2:I29">
    <sortCondition ref="G2"/>
  </sortState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AcctCurrComma</vt:lpstr>
      <vt:lpstr>KeyShortcuts</vt:lpstr>
      <vt:lpstr>SpecialFormats</vt:lpstr>
      <vt:lpstr>CustomNumericFormats</vt:lpstr>
      <vt:lpstr>CustomDateFormats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P. Taylor</dc:creator>
  <cp:lastModifiedBy>Windows User</cp:lastModifiedBy>
  <cp:lastPrinted>2007-08-21T15:12:26Z</cp:lastPrinted>
  <dcterms:created xsi:type="dcterms:W3CDTF">1996-02-01T22:02:06Z</dcterms:created>
  <dcterms:modified xsi:type="dcterms:W3CDTF">2013-10-31T21:05:39Z</dcterms:modified>
</cp:coreProperties>
</file>