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illy/repos/machine-creek/introduction-to-weka/"/>
    </mc:Choice>
  </mc:AlternateContent>
  <bookViews>
    <workbookView xWindow="44980" yWindow="1800" windowWidth="26400" windowHeight="19340" tabRatio="385" activeTab="5"/>
  </bookViews>
  <sheets>
    <sheet name="Existing Products" sheetId="8" r:id="rId1"/>
    <sheet name="kMeans Clustering" sheetId="1" state="hidden" r:id="rId2"/>
    <sheet name="NearestNeighbors by Threshold" sheetId="2" state="hidden" r:id="rId3"/>
    <sheet name="DBSCAN" sheetId="3" state="hidden" r:id="rId4"/>
    <sheet name="DecisionTrees" sheetId="4" state="hidden" r:id="rId5"/>
    <sheet name="Potential New Prodcuts" sheetId="9" r:id="rId6"/>
    <sheet name="AutoWeka" sheetId="6" state="hidden" r:id="rId7"/>
    <sheet name="Notes about characteristics" sheetId="10" r:id="rId8"/>
    <sheet name="Warranty Scale" sheetId="11" r:id="rId9"/>
  </sheets>
  <definedNames>
    <definedName name="_xlnm._FilterDatabase" localSheetId="0" hidden="1">'Existing Products'!$B$3:$V$40</definedName>
    <definedName name="_xlnm._FilterDatabase" localSheetId="5" hidden="1">'Potential New Prodcuts'!$B$2:$Q$19</definedName>
    <definedName name="Z_0E60F5D3_6264_4CC1_A007_66AE815EFEE7_.wvu.FilterData" localSheetId="0" hidden="1">'Existing Products'!$B$3:$V$40</definedName>
    <definedName name="Z_0E60F5D3_6264_4CC1_A007_66AE815EFEE7_.wvu.FilterData" localSheetId="5" hidden="1">'Potential New Prodcuts'!$B$2:$Q$19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Q48" i="1"/>
  <c r="M48" i="1"/>
  <c r="Q44" i="1"/>
  <c r="M44" i="1"/>
  <c r="Q40" i="1"/>
  <c r="M40" i="1"/>
  <c r="Q36" i="1"/>
  <c r="M36" i="1"/>
  <c r="R32" i="1"/>
  <c r="Q32" i="1"/>
  <c r="M30" i="1"/>
  <c r="L30" i="1"/>
  <c r="Q25" i="1"/>
  <c r="M25" i="1"/>
  <c r="Q21" i="1"/>
  <c r="M21" i="1"/>
  <c r="Q16" i="1"/>
  <c r="M16" i="1"/>
  <c r="H57" i="1"/>
  <c r="G57" i="1"/>
  <c r="G51" i="1"/>
  <c r="C51" i="1"/>
  <c r="H47" i="1"/>
  <c r="G47" i="1"/>
  <c r="G41" i="1"/>
  <c r="C41" i="1"/>
  <c r="H37" i="1"/>
  <c r="G37" i="1"/>
  <c r="G16" i="1"/>
  <c r="C16" i="1"/>
  <c r="G33" i="1"/>
  <c r="C29" i="1"/>
  <c r="D29" i="1"/>
  <c r="C33" i="1"/>
  <c r="G24" i="1"/>
  <c r="C24" i="1"/>
  <c r="D20" i="1"/>
  <c r="C20" i="1"/>
</calcChain>
</file>

<file path=xl/sharedStrings.xml><?xml version="1.0" encoding="utf-8"?>
<sst xmlns="http://schemas.openxmlformats.org/spreadsheetml/2006/main" count="600" uniqueCount="245">
  <si>
    <t>k-Means Example</t>
  </si>
  <si>
    <t>Customer1</t>
  </si>
  <si>
    <t>Product A Rating</t>
  </si>
  <si>
    <t>Product B Rating</t>
  </si>
  <si>
    <t>Cluster2</t>
  </si>
  <si>
    <t>Iteration 1</t>
  </si>
  <si>
    <t>Cluster1</t>
  </si>
  <si>
    <t>Clust1 Rep</t>
  </si>
  <si>
    <t>Customer2</t>
  </si>
  <si>
    <t>Cust3</t>
  </si>
  <si>
    <t>Cust2</t>
  </si>
  <si>
    <t>New</t>
  </si>
  <si>
    <t>Cust1</t>
  </si>
  <si>
    <t xml:space="preserve">CLUSTER 1 </t>
  </si>
  <si>
    <t xml:space="preserve">CLUSTER 2 </t>
  </si>
  <si>
    <t>CUSTOMER 2</t>
  </si>
  <si>
    <t>CUSTOMER 3</t>
  </si>
  <si>
    <t>CUSTOMER 4</t>
  </si>
  <si>
    <t>Cust4</t>
  </si>
  <si>
    <t>Cust5</t>
  </si>
  <si>
    <t>CUSTOMER 5</t>
  </si>
  <si>
    <t>Clust2 Rep</t>
  </si>
  <si>
    <t>CUSTOMER 6</t>
  </si>
  <si>
    <t>Cust6</t>
  </si>
  <si>
    <t>CUSTOMER 7</t>
  </si>
  <si>
    <t>Cust7</t>
  </si>
  <si>
    <t>RecalcRep</t>
  </si>
  <si>
    <t xml:space="preserve">Euclidean </t>
  </si>
  <si>
    <t>CUSTOMER 1</t>
  </si>
  <si>
    <t>`</t>
  </si>
  <si>
    <t>Stays</t>
  </si>
  <si>
    <t>Moves</t>
  </si>
  <si>
    <t>Person 1</t>
  </si>
  <si>
    <t>Person 2</t>
  </si>
  <si>
    <t>Person 3</t>
  </si>
  <si>
    <t>Person 4</t>
  </si>
  <si>
    <t>Person 5</t>
  </si>
  <si>
    <t>Person 6</t>
  </si>
  <si>
    <t>Person 7</t>
  </si>
  <si>
    <t>Person 8</t>
  </si>
  <si>
    <t>Farthest</t>
  </si>
  <si>
    <t>Closest</t>
  </si>
  <si>
    <t>Say Threshold = 4.5</t>
  </si>
  <si>
    <t>C1</t>
  </si>
  <si>
    <t>C2</t>
  </si>
  <si>
    <t>C3</t>
  </si>
  <si>
    <t>Person 1 - Person 2 = 5 So new cluster C2</t>
  </si>
  <si>
    <t>Outside threshold for both Therefore new cluster C3</t>
  </si>
  <si>
    <t>Nearest to P4</t>
  </si>
  <si>
    <t>Nearest to P1</t>
  </si>
  <si>
    <t>Nearest to P2</t>
  </si>
  <si>
    <t>Nearest to P3</t>
  </si>
  <si>
    <t>Nearest to P5</t>
  </si>
  <si>
    <t>DBSCAN</t>
  </si>
  <si>
    <t>Density Based Spatial Clustering of Applications with Noise</t>
  </si>
  <si>
    <t>Parameters</t>
  </si>
  <si>
    <t>Each iteration discover 3 types of points</t>
  </si>
  <si>
    <t>Core points</t>
  </si>
  <si>
    <t>Border points</t>
  </si>
  <si>
    <t>Noise points</t>
  </si>
  <si>
    <t>A point with &gt; MinPts within radius ε</t>
  </si>
  <si>
    <t>Those points are said to be directlyreachable from core point X.</t>
  </si>
  <si>
    <t>A point with &lt; MinPts points within radius ε AND in neighborhood of core point</t>
  </si>
  <si>
    <t>A neighborhood of given point X is the set points that are within ε distance from X.</t>
  </si>
  <si>
    <t>Points not in (core points, border points)</t>
  </si>
  <si>
    <t xml:space="preserve">ε </t>
  </si>
  <si>
    <t xml:space="preserve">MinPts </t>
  </si>
  <si>
    <t>denotes radius of neighborhood</t>
  </si>
  <si>
    <t>Minimum points to be considered a cluster</t>
  </si>
  <si>
    <t>Age</t>
  </si>
  <si>
    <t>Discount</t>
  </si>
  <si>
    <t>Sarah</t>
  </si>
  <si>
    <t>30-40</t>
  </si>
  <si>
    <t>Average</t>
  </si>
  <si>
    <t>1%-5%</t>
  </si>
  <si>
    <t>Ana</t>
  </si>
  <si>
    <t>20-30</t>
  </si>
  <si>
    <t>Good</t>
  </si>
  <si>
    <t>Mariah</t>
  </si>
  <si>
    <t>6%-15%</t>
  </si>
  <si>
    <t>Mike</t>
  </si>
  <si>
    <t>40-50</t>
  </si>
  <si>
    <t>Zach</t>
  </si>
  <si>
    <t>John</t>
  </si>
  <si>
    <t>Name</t>
  </si>
  <si>
    <t>Zip</t>
  </si>
  <si>
    <t>Health</t>
  </si>
  <si>
    <t>Entropy</t>
  </si>
  <si>
    <t>2 Customers</t>
  </si>
  <si>
    <t>3 customers</t>
  </si>
  <si>
    <t>2 Customers 1-5%</t>
  </si>
  <si>
    <t>1 Customer 6-15%</t>
  </si>
  <si>
    <r>
      <t xml:space="preserve"> =  -2/2*log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(2/2) - 2/2 * log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(2/2) = 0.0</t>
    </r>
  </si>
  <si>
    <r>
      <t xml:space="preserve"> =  -1/1*log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(1/1) - 1/1 * log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(1/1) = 0.0</t>
    </r>
  </si>
  <si>
    <r>
      <t xml:space="preserve"> =  -2/3*log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(2/3) - 1/3 * log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(1/3) = 0.918</t>
    </r>
  </si>
  <si>
    <t>1 Customer 1-5%</t>
  </si>
  <si>
    <t xml:space="preserve"> = 2/6*0.0   +   3/6 *0.918   +   1/6 * 0.0</t>
  </si>
  <si>
    <t>AGE</t>
  </si>
  <si>
    <t>ZIP</t>
  </si>
  <si>
    <t>None</t>
  </si>
  <si>
    <t>LIFESTYLE</t>
  </si>
  <si>
    <t>Same as Age</t>
  </si>
  <si>
    <t xml:space="preserve"> = 0.918</t>
  </si>
  <si>
    <t>DISCOUNT</t>
  </si>
  <si>
    <r>
      <t xml:space="preserve"> =  -4/6*log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(4/6) - 2/6 * log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(2/6) = 0.0</t>
    </r>
  </si>
  <si>
    <t>Overall Entropy of Age</t>
  </si>
  <si>
    <t xml:space="preserve"> =  0.459</t>
  </si>
  <si>
    <t xml:space="preserve">  0.918   -   0.0459   =   0.459</t>
  </si>
  <si>
    <t>INFORMATION GAIN FOR AGE = ENTROPY DISCOUNT - ENTROPY AGE</t>
  </si>
  <si>
    <t>INFORMATION GAIN FOR LIFESTYLE =ENTROPY DISCOUNT - ENTROPY LIFESTYLE</t>
  </si>
  <si>
    <t>Play Golf</t>
  </si>
  <si>
    <t>Yes</t>
  </si>
  <si>
    <t>No</t>
  </si>
  <si>
    <t>Sunny</t>
  </si>
  <si>
    <t>Overcast</t>
  </si>
  <si>
    <t>Rainy</t>
  </si>
  <si>
    <t>P(overcast)* E(4,0) +</t>
  </si>
  <si>
    <t>P(rainy)*E(2,3)</t>
  </si>
  <si>
    <t xml:space="preserve">E(play,outlook) =  </t>
  </si>
  <si>
    <t>P(sunny) * E(3,2) +</t>
  </si>
  <si>
    <t>Auto-WEKA result:</t>
  </si>
  <si>
    <t>best classifier: weka.classifiers.trees.M5P</t>
  </si>
  <si>
    <t>arguments: [-M, 1]</t>
  </si>
  <si>
    <t>attribute search: weka.attributeSelection.BestFirst</t>
  </si>
  <si>
    <t>attribute search arguments: [-D, 1, -N, 8]</t>
  </si>
  <si>
    <t>attribute evaluation: weka.attributeSelection.CfsSubsetEval</t>
  </si>
  <si>
    <t>attribute evaluation arguments: [-L]</t>
  </si>
  <si>
    <t>metric: errorRate</t>
  </si>
  <si>
    <t>estimated errorRate: 1.9079296919333042</t>
  </si>
  <si>
    <t>training time on evaluation dataset: 0.056 seconds</t>
  </si>
  <si>
    <t>You can use the chosen classifier in your own code as follows:</t>
  </si>
  <si>
    <t>AttributeSelection as = new AttributeSelection();</t>
  </si>
  <si>
    <t>ASSearch asSearch = ASSearch.forName("weka.attributeSelection.BestFirst", new String[]{"-D", "1", "-N", "8"});</t>
  </si>
  <si>
    <t>as.setSearch(asSearch);</t>
  </si>
  <si>
    <t>ASEvaluation asEval = ASEvaluation.forName("weka.attributeSelection.CfsSubsetEval", new String[]{"-L"});</t>
  </si>
  <si>
    <t>as.setEvaluator(asEval);</t>
  </si>
  <si>
    <t>as.SelectAttributes(instances);</t>
  </si>
  <si>
    <t>instances = as.reduceDimensionality(instances);</t>
  </si>
  <si>
    <t>Classifier classifier = AbstractClassifier.forName("weka.classifiers.trees.M5P", new String[]{"-M", "1"});</t>
  </si>
  <si>
    <t>classifier.buildClassifier(instances);</t>
  </si>
  <si>
    <t xml:space="preserve">Correlation coefficient                  1     </t>
  </si>
  <si>
    <t xml:space="preserve">Mean absolute error                      0     </t>
  </si>
  <si>
    <t xml:space="preserve">Root mean squared error                  0     </t>
  </si>
  <si>
    <t>Relative absolute error                  0      %</t>
  </si>
  <si>
    <t>Root relative squared error              0      %</t>
  </si>
  <si>
    <t xml:space="preserve">Total Number of Instances               80     </t>
  </si>
  <si>
    <t>Temporary run directories:</t>
  </si>
  <si>
    <t>/var/folders/lr/njfjwsyd6qqd3_3fbjfz4qk80000gn/T/autoweka8612237337319155755/</t>
  </si>
  <si>
    <t>For better performance, try giving Auto-WEKA more time.</t>
  </si>
  <si>
    <t>Tried 472 configurations; to get good results reliably you may need to allow for trying thousands of configurations.</t>
  </si>
  <si>
    <t>IBk E true, false false</t>
  </si>
  <si>
    <t>K 1, 64 1</t>
  </si>
  <si>
    <t>X true, false false</t>
  </si>
  <si>
    <t>F true, false false</t>
  </si>
  <si>
    <t>I true, false false</t>
  </si>
  <si>
    <t>Existing Product List</t>
  </si>
  <si>
    <t>Product Category</t>
  </si>
  <si>
    <t>Product #</t>
  </si>
  <si>
    <t>Brand Name</t>
  </si>
  <si>
    <t>Color</t>
  </si>
  <si>
    <t>Price</t>
  </si>
  <si>
    <t>Warranty</t>
  </si>
  <si>
    <t>Warranty Type</t>
  </si>
  <si>
    <t>5 Star Reviews</t>
  </si>
  <si>
    <t>4 Star Reviews</t>
  </si>
  <si>
    <t>3 Star Reviews</t>
  </si>
  <si>
    <t>2 Star Reviews</t>
  </si>
  <si>
    <t>1 Star Reviews</t>
  </si>
  <si>
    <t>Positive Review</t>
  </si>
  <si>
    <t>Negative Review</t>
  </si>
  <si>
    <t>Consumer recommend</t>
  </si>
  <si>
    <t>BestSellerRank</t>
  </si>
  <si>
    <t>Shipping Wgt</t>
  </si>
  <si>
    <t>Product Depth</t>
  </si>
  <si>
    <t>Product Width</t>
  </si>
  <si>
    <t>Product Height</t>
  </si>
  <si>
    <t>Shipment</t>
  </si>
  <si>
    <t>Profit Margin</t>
  </si>
  <si>
    <t>Sales Volume</t>
  </si>
  <si>
    <t>PC</t>
  </si>
  <si>
    <t>Sony</t>
  </si>
  <si>
    <t>Black</t>
  </si>
  <si>
    <t>Limited</t>
  </si>
  <si>
    <t>Inventory</t>
  </si>
  <si>
    <t>Dell</t>
  </si>
  <si>
    <t>Parts/Labor</t>
  </si>
  <si>
    <t>Dropship</t>
  </si>
  <si>
    <t>HP</t>
  </si>
  <si>
    <t>Laptop</t>
  </si>
  <si>
    <t>Acer</t>
  </si>
  <si>
    <t>Asus</t>
  </si>
  <si>
    <t>Silver Aluminum</t>
  </si>
  <si>
    <t>Monitor</t>
  </si>
  <si>
    <t>ViewSonic</t>
  </si>
  <si>
    <t>Printer</t>
  </si>
  <si>
    <t>Gray</t>
  </si>
  <si>
    <t>Brother</t>
  </si>
  <si>
    <t>Printer Supplies</t>
  </si>
  <si>
    <t>V4INK</t>
  </si>
  <si>
    <t>iPower</t>
  </si>
  <si>
    <t>Silver Mist</t>
  </si>
  <si>
    <t>Projectors</t>
  </si>
  <si>
    <t>Epson</t>
  </si>
  <si>
    <t>Silver</t>
  </si>
  <si>
    <t>LG</t>
  </si>
  <si>
    <t>Dark Gray</t>
  </si>
  <si>
    <t>Samsung</t>
  </si>
  <si>
    <t>Lexmark</t>
  </si>
  <si>
    <t>Xerox</t>
  </si>
  <si>
    <t>Canon</t>
  </si>
  <si>
    <t>Netbook</t>
  </si>
  <si>
    <t>Toshiba</t>
  </si>
  <si>
    <t>Tablet</t>
  </si>
  <si>
    <t>Lenovo</t>
  </si>
  <si>
    <t>Smartphone</t>
  </si>
  <si>
    <t>Apple</t>
  </si>
  <si>
    <t>White</t>
  </si>
  <si>
    <t>HTC</t>
  </si>
  <si>
    <t>Nokia</t>
  </si>
  <si>
    <t>Game Console</t>
  </si>
  <si>
    <t>Nintendo</t>
  </si>
  <si>
    <t>Hardware</t>
  </si>
  <si>
    <t>Microsoft</t>
  </si>
  <si>
    <t>Potential New Product List</t>
  </si>
  <si>
    <t>Product Type</t>
  </si>
  <si>
    <t>Positive Service Review</t>
  </si>
  <si>
    <t>Negative Service Review</t>
  </si>
  <si>
    <t>Best Sellers Rank</t>
  </si>
  <si>
    <t>Shipping Weight (lbs)</t>
  </si>
  <si>
    <t>Profit margin</t>
  </si>
  <si>
    <t>?</t>
  </si>
  <si>
    <t>Data Notes</t>
  </si>
  <si>
    <t>5 star reviews, 4 star reviews, 3 star reviews, 2 star reviews, 1 star reviews</t>
  </si>
  <si>
    <t>The value in the cell is the number of reviews level found on the web for the given product</t>
  </si>
  <si>
    <t>The value in the cell is the number of positive service reviews  found on the web for the given product</t>
  </si>
  <si>
    <t>The value in the cell is the number of negative service reviews  found on the web for the given product</t>
  </si>
  <si>
    <t>Would consumer recommend product</t>
  </si>
  <si>
    <t>The value in the cell is the percentage of customers who would recommend the product</t>
  </si>
  <si>
    <t>The best sellers rank on Amazon</t>
  </si>
  <si>
    <t xml:space="preserve">See my comment in the example, I did not factor in this characteristic to the similarity analysis. </t>
  </si>
  <si>
    <t>Coded Value</t>
  </si>
  <si>
    <t>Rapid Replacement</t>
  </si>
  <si>
    <t>Notes</t>
  </si>
  <si>
    <t>This scale is applied to the Warranty Type column.</t>
  </si>
  <si>
    <t xml:space="preserve">I have assumed that a limited warranty is better that no warranty, hardware warranty is better than a limited warranty, but worse than a Parts/Labor Warranty and so 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</si>
</sst>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&quot;$&quot;#,##0.0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7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0" fontId="5" fillId="0" borderId="0" xfId="0" applyFont="1"/>
    <xf numFmtId="0" fontId="5" fillId="0" borderId="1" xfId="0" applyFont="1" applyBorder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5" fillId="0" borderId="0" xfId="0" applyFont="1" applyBorder="1"/>
    <xf numFmtId="0" fontId="0" fillId="0" borderId="0" xfId="0" applyBorder="1"/>
    <xf numFmtId="2" fontId="0" fillId="0" borderId="0" xfId="0" applyNumberFormat="1"/>
    <xf numFmtId="2" fontId="0" fillId="2" borderId="0" xfId="0" applyNumberFormat="1" applyFill="1"/>
    <xf numFmtId="1" fontId="0" fillId="0" borderId="0" xfId="0" applyNumberFormat="1"/>
    <xf numFmtId="0" fontId="6" fillId="0" borderId="0" xfId="0" applyFont="1"/>
    <xf numFmtId="2" fontId="0" fillId="0" borderId="0" xfId="0" applyNumberFormat="1" applyFill="1"/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center"/>
    </xf>
    <xf numFmtId="2" fontId="0" fillId="4" borderId="0" xfId="0" applyNumberFormat="1" applyFill="1"/>
    <xf numFmtId="164" fontId="0" fillId="4" borderId="0" xfId="0" applyNumberFormat="1" applyFill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horizontal="right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0" xfId="0" applyFill="1" applyBorder="1"/>
    <xf numFmtId="2" fontId="0" fillId="5" borderId="0" xfId="0" applyNumberFormat="1" applyFill="1"/>
    <xf numFmtId="0" fontId="0" fillId="0" borderId="3" xfId="0" applyFill="1" applyBorder="1"/>
    <xf numFmtId="0" fontId="7" fillId="0" borderId="0" xfId="0" applyFont="1"/>
    <xf numFmtId="0" fontId="1" fillId="0" borderId="0" xfId="0" applyFont="1" applyAlignment="1">
      <alignment horizontal="right"/>
    </xf>
    <xf numFmtId="0" fontId="8" fillId="0" borderId="0" xfId="0" quotePrefix="1" applyFont="1"/>
    <xf numFmtId="0" fontId="8" fillId="0" borderId="0" xfId="0" quotePrefix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8" fillId="2" borderId="0" xfId="0" quotePrefix="1" applyFont="1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7" borderId="12" xfId="0" applyFill="1" applyBorder="1" applyAlignment="1">
      <alignment horizontal="center"/>
    </xf>
    <xf numFmtId="0" fontId="0" fillId="6" borderId="4" xfId="0" applyFill="1" applyBorder="1"/>
    <xf numFmtId="0" fontId="0" fillId="0" borderId="4" xfId="0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12" fillId="0" borderId="0" xfId="677" applyFont="1"/>
    <xf numFmtId="0" fontId="8" fillId="0" borderId="0" xfId="677"/>
    <xf numFmtId="165" fontId="8" fillId="0" borderId="0" xfId="677" applyNumberFormat="1"/>
    <xf numFmtId="0" fontId="13" fillId="0" borderId="0" xfId="677" applyFont="1" applyAlignment="1">
      <alignment wrapText="1"/>
    </xf>
    <xf numFmtId="3" fontId="8" fillId="0" borderId="0" xfId="677" applyNumberFormat="1"/>
    <xf numFmtId="0" fontId="12" fillId="0" borderId="0" xfId="677" applyFont="1" applyAlignment="1">
      <alignment vertical="top" wrapText="1"/>
    </xf>
    <xf numFmtId="0" fontId="8" fillId="0" borderId="0" xfId="677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4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13" fillId="0" borderId="0" xfId="677" applyFont="1"/>
    <xf numFmtId="0" fontId="8" fillId="0" borderId="0" xfId="677" applyFont="1"/>
  </cellXfs>
  <cellStyles count="137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Normal" xfId="0" builtinId="0"/>
    <cellStyle name="Normal 2" xfId="677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23446</xdr:colOff>
      <xdr:row>1</xdr:row>
      <xdr:rowOff>146539</xdr:rowOff>
    </xdr:from>
    <xdr:to>
      <xdr:col>9</xdr:col>
      <xdr:colOff>1496597</xdr:colOff>
      <xdr:row>6</xdr:row>
      <xdr:rowOff>150984</xdr:rowOff>
    </xdr:to>
    <xdr:pic>
      <xdr:nvPicPr>
        <xdr:cNvPr id="6" name="Picture 5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8369" y="732693"/>
          <a:ext cx="3202305" cy="98136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1"/>
  <sheetViews>
    <sheetView workbookViewId="0">
      <selection activeCell="F8" sqref="F8"/>
    </sheetView>
  </sheetViews>
  <sheetFormatPr baseColWidth="10" defaultColWidth="8.83203125" defaultRowHeight="15" x14ac:dyDescent="0.2"/>
  <cols>
    <col min="1" max="1" width="8.83203125" style="52"/>
    <col min="2" max="5" width="9.1640625" style="52" customWidth="1"/>
    <col min="6" max="6" width="9.1640625" style="53" customWidth="1"/>
    <col min="7" max="24" width="9.1640625" style="52" customWidth="1"/>
    <col min="25" max="16384" width="8.83203125" style="52"/>
  </cols>
  <sheetData>
    <row r="1" spans="2:24" ht="16" x14ac:dyDescent="0.2">
      <c r="B1" s="51" t="s">
        <v>155</v>
      </c>
    </row>
    <row r="2" spans="2:24" ht="16" x14ac:dyDescent="0.2">
      <c r="B2" s="51"/>
      <c r="D2" s="51"/>
      <c r="F2" s="51"/>
      <c r="H2" s="51"/>
      <c r="J2" s="51"/>
      <c r="L2" s="51"/>
      <c r="N2" s="51"/>
      <c r="P2" s="51"/>
      <c r="R2" s="51"/>
      <c r="T2" s="51"/>
      <c r="V2" s="51"/>
    </row>
    <row r="3" spans="2:24" s="54" customFormat="1" ht="35" customHeight="1" x14ac:dyDescent="0.2">
      <c r="B3" s="56" t="s">
        <v>156</v>
      </c>
      <c r="C3" s="56" t="s">
        <v>157</v>
      </c>
      <c r="D3" s="56" t="s">
        <v>158</v>
      </c>
      <c r="E3" s="56" t="s">
        <v>159</v>
      </c>
      <c r="F3" s="56" t="s">
        <v>160</v>
      </c>
      <c r="G3" s="56" t="s">
        <v>161</v>
      </c>
      <c r="H3" s="56" t="s">
        <v>162</v>
      </c>
      <c r="I3" s="56" t="s">
        <v>163</v>
      </c>
      <c r="J3" s="56" t="s">
        <v>164</v>
      </c>
      <c r="K3" s="56" t="s">
        <v>165</v>
      </c>
      <c r="L3" s="56" t="s">
        <v>166</v>
      </c>
      <c r="M3" s="56" t="s">
        <v>167</v>
      </c>
      <c r="N3" s="56" t="s">
        <v>168</v>
      </c>
      <c r="O3" s="56" t="s">
        <v>169</v>
      </c>
      <c r="P3" s="56" t="s">
        <v>170</v>
      </c>
      <c r="Q3" s="56" t="s">
        <v>171</v>
      </c>
      <c r="R3" s="56" t="s">
        <v>172</v>
      </c>
      <c r="S3" s="56" t="s">
        <v>173</v>
      </c>
      <c r="T3" s="56" t="s">
        <v>174</v>
      </c>
      <c r="U3" s="56" t="s">
        <v>175</v>
      </c>
      <c r="V3" s="56" t="s">
        <v>176</v>
      </c>
      <c r="W3" s="56" t="s">
        <v>177</v>
      </c>
      <c r="X3" s="56" t="s">
        <v>178</v>
      </c>
    </row>
    <row r="4" spans="2:24" x14ac:dyDescent="0.2">
      <c r="B4" s="52" t="s">
        <v>179</v>
      </c>
      <c r="C4" s="52">
        <v>101</v>
      </c>
      <c r="D4" s="52" t="s">
        <v>180</v>
      </c>
      <c r="E4" s="52" t="s">
        <v>181</v>
      </c>
      <c r="F4" s="53">
        <v>949</v>
      </c>
      <c r="G4" s="52">
        <v>1</v>
      </c>
      <c r="H4" s="52" t="s">
        <v>182</v>
      </c>
      <c r="I4" s="52">
        <v>3</v>
      </c>
      <c r="J4" s="52">
        <v>3</v>
      </c>
      <c r="K4" s="52">
        <v>2</v>
      </c>
      <c r="L4" s="52">
        <v>0</v>
      </c>
      <c r="M4" s="52">
        <v>0</v>
      </c>
      <c r="N4" s="52">
        <v>2</v>
      </c>
      <c r="O4" s="52">
        <v>0</v>
      </c>
      <c r="P4" s="52">
        <v>0.9</v>
      </c>
      <c r="Q4" s="52">
        <v>1967</v>
      </c>
      <c r="R4" s="52">
        <v>25.8</v>
      </c>
      <c r="S4" s="52">
        <v>23.94</v>
      </c>
      <c r="T4" s="52">
        <v>6.62</v>
      </c>
      <c r="U4" s="52">
        <v>16.89</v>
      </c>
      <c r="V4" s="52" t="s">
        <v>183</v>
      </c>
      <c r="W4" s="52">
        <v>0.15</v>
      </c>
      <c r="X4" s="52">
        <v>12</v>
      </c>
    </row>
    <row r="5" spans="2:24" x14ac:dyDescent="0.2">
      <c r="B5" s="52" t="s">
        <v>179</v>
      </c>
      <c r="C5" s="52">
        <v>102</v>
      </c>
      <c r="D5" s="52" t="s">
        <v>184</v>
      </c>
      <c r="E5" s="52" t="s">
        <v>181</v>
      </c>
      <c r="F5" s="53">
        <v>2249.9899999999998</v>
      </c>
      <c r="G5" s="52">
        <v>1</v>
      </c>
      <c r="H5" s="52" t="s">
        <v>185</v>
      </c>
      <c r="I5" s="52">
        <v>2</v>
      </c>
      <c r="J5" s="52">
        <v>1</v>
      </c>
      <c r="K5" s="52">
        <v>0</v>
      </c>
      <c r="L5" s="52">
        <v>0</v>
      </c>
      <c r="M5" s="52">
        <v>0</v>
      </c>
      <c r="N5" s="52">
        <v>1</v>
      </c>
      <c r="O5" s="52">
        <v>0</v>
      </c>
      <c r="P5" s="52">
        <v>0.9</v>
      </c>
      <c r="Q5" s="52">
        <v>4806</v>
      </c>
      <c r="R5" s="52">
        <v>50</v>
      </c>
      <c r="S5" s="52">
        <v>35</v>
      </c>
      <c r="T5" s="52">
        <v>31.75</v>
      </c>
      <c r="U5" s="52">
        <v>19</v>
      </c>
      <c r="V5" s="52" t="s">
        <v>186</v>
      </c>
      <c r="W5" s="52">
        <v>0.25</v>
      </c>
      <c r="X5" s="52">
        <v>8</v>
      </c>
    </row>
    <row r="6" spans="2:24" x14ac:dyDescent="0.2">
      <c r="B6" s="52" t="s">
        <v>179</v>
      </c>
      <c r="C6" s="52">
        <v>103</v>
      </c>
      <c r="D6" s="52" t="s">
        <v>187</v>
      </c>
      <c r="E6" s="52" t="s">
        <v>181</v>
      </c>
      <c r="F6" s="53">
        <v>399</v>
      </c>
      <c r="G6" s="52">
        <v>1</v>
      </c>
      <c r="H6" s="52" t="s">
        <v>182</v>
      </c>
      <c r="I6" s="52">
        <v>3</v>
      </c>
      <c r="J6" s="52">
        <v>0</v>
      </c>
      <c r="K6" s="52">
        <v>0</v>
      </c>
      <c r="L6" s="52">
        <v>0</v>
      </c>
      <c r="M6" s="52">
        <v>0</v>
      </c>
      <c r="N6" s="52">
        <v>1</v>
      </c>
      <c r="O6" s="52">
        <v>0</v>
      </c>
      <c r="P6" s="52">
        <v>0.9</v>
      </c>
      <c r="Q6" s="52">
        <v>12076</v>
      </c>
      <c r="R6" s="52">
        <v>17.399999999999999</v>
      </c>
      <c r="S6" s="52">
        <v>10.5</v>
      </c>
      <c r="T6" s="52">
        <v>8.3000000000000007</v>
      </c>
      <c r="U6" s="52">
        <v>10.199999999999999</v>
      </c>
      <c r="V6" s="52" t="s">
        <v>183</v>
      </c>
      <c r="W6" s="52">
        <v>0.08</v>
      </c>
      <c r="X6" s="52">
        <v>12</v>
      </c>
    </row>
    <row r="7" spans="2:24" x14ac:dyDescent="0.2">
      <c r="B7" s="52" t="s">
        <v>188</v>
      </c>
      <c r="C7" s="52">
        <v>104</v>
      </c>
      <c r="D7" s="52" t="s">
        <v>189</v>
      </c>
      <c r="E7" s="52" t="s">
        <v>181</v>
      </c>
      <c r="F7" s="53">
        <v>409.99</v>
      </c>
      <c r="G7" s="52">
        <v>1</v>
      </c>
      <c r="H7" s="52" t="s">
        <v>185</v>
      </c>
      <c r="I7" s="52">
        <v>49</v>
      </c>
      <c r="J7" s="52">
        <v>19</v>
      </c>
      <c r="K7" s="52">
        <v>8</v>
      </c>
      <c r="L7" s="52">
        <v>3</v>
      </c>
      <c r="M7" s="52">
        <v>9</v>
      </c>
      <c r="N7" s="52">
        <v>7</v>
      </c>
      <c r="O7" s="52">
        <v>8</v>
      </c>
      <c r="P7" s="52">
        <v>0.8</v>
      </c>
      <c r="Q7" s="52">
        <v>109</v>
      </c>
      <c r="R7" s="52">
        <v>5.7</v>
      </c>
      <c r="S7" s="52">
        <v>15</v>
      </c>
      <c r="T7" s="52">
        <v>9.9</v>
      </c>
      <c r="U7" s="52">
        <v>1.3</v>
      </c>
      <c r="V7" s="52" t="s">
        <v>186</v>
      </c>
      <c r="W7" s="52">
        <v>0.08</v>
      </c>
      <c r="X7" s="52">
        <v>196</v>
      </c>
    </row>
    <row r="8" spans="2:24" x14ac:dyDescent="0.2">
      <c r="B8" s="52" t="s">
        <v>188</v>
      </c>
      <c r="C8" s="52">
        <v>105</v>
      </c>
      <c r="D8" s="52" t="s">
        <v>190</v>
      </c>
      <c r="E8" s="52" t="s">
        <v>191</v>
      </c>
      <c r="F8" s="53">
        <v>1079.99</v>
      </c>
      <c r="G8" s="52">
        <v>1</v>
      </c>
      <c r="H8" s="52" t="s">
        <v>185</v>
      </c>
      <c r="I8" s="52">
        <v>58</v>
      </c>
      <c r="J8" s="52">
        <v>31</v>
      </c>
      <c r="K8" s="52">
        <v>11</v>
      </c>
      <c r="L8" s="52">
        <v>7</v>
      </c>
      <c r="M8" s="52">
        <v>36</v>
      </c>
      <c r="N8" s="52">
        <v>7</v>
      </c>
      <c r="O8" s="52">
        <v>20</v>
      </c>
      <c r="P8" s="52">
        <v>0.7</v>
      </c>
      <c r="Q8" s="52">
        <v>268</v>
      </c>
      <c r="R8" s="52">
        <v>7</v>
      </c>
      <c r="S8" s="52">
        <v>12.9</v>
      </c>
      <c r="T8" s="52">
        <v>0.3</v>
      </c>
      <c r="U8" s="52">
        <v>8.9</v>
      </c>
      <c r="V8" s="52" t="s">
        <v>183</v>
      </c>
      <c r="W8" s="52">
        <v>0.09</v>
      </c>
      <c r="X8" s="52">
        <v>232</v>
      </c>
    </row>
    <row r="9" spans="2:24" x14ac:dyDescent="0.2">
      <c r="B9" s="52" t="s">
        <v>192</v>
      </c>
      <c r="C9" s="52">
        <v>126</v>
      </c>
      <c r="D9" s="52" t="s">
        <v>193</v>
      </c>
      <c r="E9" s="52" t="s">
        <v>181</v>
      </c>
      <c r="F9" s="53">
        <v>179.99</v>
      </c>
      <c r="G9" s="52">
        <v>1</v>
      </c>
      <c r="H9" s="52" t="s">
        <v>185</v>
      </c>
      <c r="I9" s="52">
        <v>306</v>
      </c>
      <c r="J9" s="52">
        <v>114</v>
      </c>
      <c r="K9" s="52">
        <v>25</v>
      </c>
      <c r="L9" s="52">
        <v>22</v>
      </c>
      <c r="M9" s="52">
        <v>28</v>
      </c>
      <c r="N9" s="52">
        <v>42</v>
      </c>
      <c r="O9" s="52">
        <v>12</v>
      </c>
      <c r="P9" s="52">
        <v>0.8</v>
      </c>
      <c r="Q9" s="52">
        <v>2</v>
      </c>
      <c r="R9" s="52">
        <v>13.7</v>
      </c>
      <c r="S9" s="52">
        <v>8.5</v>
      </c>
      <c r="T9" s="52">
        <v>22.3</v>
      </c>
      <c r="U9" s="52">
        <v>17.5</v>
      </c>
      <c r="V9" s="52" t="s">
        <v>186</v>
      </c>
      <c r="W9" s="52">
        <v>0.08</v>
      </c>
      <c r="X9" s="52">
        <v>1224</v>
      </c>
    </row>
    <row r="10" spans="2:24" x14ac:dyDescent="0.2">
      <c r="B10" s="52" t="s">
        <v>194</v>
      </c>
      <c r="C10" s="52">
        <v>127</v>
      </c>
      <c r="D10" s="52" t="s">
        <v>187</v>
      </c>
      <c r="E10" s="52" t="s">
        <v>195</v>
      </c>
      <c r="F10" s="53">
        <v>396.35</v>
      </c>
      <c r="G10" s="52">
        <v>1</v>
      </c>
      <c r="H10" s="52" t="s">
        <v>182</v>
      </c>
      <c r="I10" s="52">
        <v>8</v>
      </c>
      <c r="J10" s="52">
        <v>0</v>
      </c>
      <c r="K10" s="52">
        <v>1</v>
      </c>
      <c r="L10" s="52">
        <v>0</v>
      </c>
      <c r="M10" s="52">
        <v>2</v>
      </c>
      <c r="N10" s="52">
        <v>1</v>
      </c>
      <c r="O10" s="52">
        <v>1</v>
      </c>
      <c r="P10" s="52">
        <v>0.3</v>
      </c>
      <c r="Q10" s="52">
        <v>60</v>
      </c>
      <c r="R10" s="52">
        <v>63</v>
      </c>
      <c r="S10" s="52">
        <v>17.899999999999999</v>
      </c>
      <c r="T10" s="52">
        <v>15.9</v>
      </c>
      <c r="U10" s="52">
        <v>12.7</v>
      </c>
      <c r="V10" s="52" t="s">
        <v>186</v>
      </c>
      <c r="W10" s="52">
        <v>0.12</v>
      </c>
      <c r="X10" s="52">
        <v>32</v>
      </c>
    </row>
    <row r="11" spans="2:24" x14ac:dyDescent="0.2">
      <c r="B11" s="52" t="s">
        <v>194</v>
      </c>
      <c r="C11" s="52">
        <v>128</v>
      </c>
      <c r="D11" s="52" t="s">
        <v>196</v>
      </c>
      <c r="E11" s="52" t="s">
        <v>181</v>
      </c>
      <c r="F11" s="53">
        <v>262.98</v>
      </c>
      <c r="G11" s="52">
        <v>3</v>
      </c>
      <c r="H11" s="52" t="s">
        <v>182</v>
      </c>
      <c r="I11" s="52">
        <v>22</v>
      </c>
      <c r="J11" s="52">
        <v>8</v>
      </c>
      <c r="K11" s="52">
        <v>3</v>
      </c>
      <c r="L11" s="52">
        <v>1</v>
      </c>
      <c r="M11" s="52">
        <v>3</v>
      </c>
      <c r="N11" s="52">
        <v>5</v>
      </c>
      <c r="O11" s="52">
        <v>1</v>
      </c>
      <c r="P11" s="52">
        <v>0.8</v>
      </c>
      <c r="Q11" s="52">
        <v>29</v>
      </c>
      <c r="R11" s="52">
        <v>57</v>
      </c>
      <c r="S11" s="52">
        <v>17.3</v>
      </c>
      <c r="T11" s="52">
        <v>23.5</v>
      </c>
      <c r="U11" s="52">
        <v>25.8</v>
      </c>
      <c r="V11" s="52" t="s">
        <v>183</v>
      </c>
      <c r="W11" s="52">
        <v>0.12</v>
      </c>
      <c r="X11" s="52">
        <v>88</v>
      </c>
    </row>
    <row r="12" spans="2:24" x14ac:dyDescent="0.2">
      <c r="B12" s="52" t="s">
        <v>197</v>
      </c>
      <c r="C12" s="52">
        <v>129</v>
      </c>
      <c r="D12" s="52" t="s">
        <v>198</v>
      </c>
      <c r="E12" s="52" t="s">
        <v>181</v>
      </c>
      <c r="F12" s="53">
        <v>83.11</v>
      </c>
      <c r="G12" s="52">
        <v>0.4</v>
      </c>
      <c r="H12" s="52" t="s">
        <v>182</v>
      </c>
      <c r="I12" s="52">
        <v>0</v>
      </c>
      <c r="J12" s="52">
        <v>0</v>
      </c>
      <c r="K12" s="52">
        <v>0</v>
      </c>
      <c r="L12" s="52">
        <v>1</v>
      </c>
      <c r="M12" s="52">
        <v>3</v>
      </c>
      <c r="N12" s="52">
        <v>1</v>
      </c>
      <c r="O12" s="52">
        <v>1</v>
      </c>
      <c r="P12" s="52">
        <v>0.1</v>
      </c>
      <c r="Q12" s="52">
        <v>17502</v>
      </c>
      <c r="R12" s="52">
        <v>10.3</v>
      </c>
      <c r="S12" s="52">
        <v>0</v>
      </c>
      <c r="T12" s="52">
        <v>0</v>
      </c>
      <c r="U12" s="52">
        <v>0</v>
      </c>
      <c r="V12" s="52" t="s">
        <v>186</v>
      </c>
      <c r="W12" s="52">
        <v>0.35</v>
      </c>
      <c r="X12" s="52">
        <v>0</v>
      </c>
    </row>
    <row r="13" spans="2:24" x14ac:dyDescent="0.2">
      <c r="B13" s="52" t="s">
        <v>197</v>
      </c>
      <c r="C13" s="52">
        <v>130</v>
      </c>
      <c r="D13" s="52" t="s">
        <v>196</v>
      </c>
      <c r="E13" s="52" t="s">
        <v>181</v>
      </c>
      <c r="F13" s="53">
        <v>26.78</v>
      </c>
      <c r="G13" s="52">
        <v>0</v>
      </c>
      <c r="H13" s="52" t="s">
        <v>99</v>
      </c>
      <c r="I13" s="52">
        <v>6</v>
      </c>
      <c r="J13" s="52">
        <v>2</v>
      </c>
      <c r="K13" s="52">
        <v>0</v>
      </c>
      <c r="L13" s="52">
        <v>0</v>
      </c>
      <c r="M13" s="52">
        <v>1</v>
      </c>
      <c r="N13" s="52">
        <v>1</v>
      </c>
      <c r="O13" s="52">
        <v>0</v>
      </c>
      <c r="P13" s="52">
        <v>0.9</v>
      </c>
      <c r="R13" s="52">
        <v>1</v>
      </c>
      <c r="S13" s="52">
        <v>3.3</v>
      </c>
      <c r="T13" s="52">
        <v>1.6</v>
      </c>
      <c r="U13" s="52">
        <v>4.7</v>
      </c>
      <c r="V13" s="52" t="s">
        <v>183</v>
      </c>
      <c r="W13" s="52">
        <v>0.3</v>
      </c>
      <c r="X13" s="52">
        <v>24</v>
      </c>
    </row>
    <row r="14" spans="2:24" x14ac:dyDescent="0.2">
      <c r="B14" s="52" t="s">
        <v>197</v>
      </c>
      <c r="C14" s="52">
        <v>131</v>
      </c>
      <c r="D14" s="52" t="s">
        <v>196</v>
      </c>
      <c r="E14" s="52" t="s">
        <v>181</v>
      </c>
      <c r="F14" s="53">
        <v>43.22</v>
      </c>
      <c r="G14" s="52">
        <v>0</v>
      </c>
      <c r="H14" s="52" t="s">
        <v>99</v>
      </c>
      <c r="I14" s="52">
        <v>5</v>
      </c>
      <c r="J14" s="52">
        <v>0</v>
      </c>
      <c r="K14" s="52">
        <v>0</v>
      </c>
      <c r="L14" s="52">
        <v>0</v>
      </c>
      <c r="M14" s="52">
        <v>0</v>
      </c>
      <c r="N14" s="52">
        <v>1</v>
      </c>
      <c r="O14" s="52">
        <v>0</v>
      </c>
      <c r="P14" s="52">
        <v>1</v>
      </c>
      <c r="R14" s="52">
        <v>1</v>
      </c>
      <c r="S14" s="52">
        <v>4.7</v>
      </c>
      <c r="T14" s="52">
        <v>2.9</v>
      </c>
      <c r="U14" s="52">
        <v>6.3</v>
      </c>
      <c r="V14" s="52" t="s">
        <v>183</v>
      </c>
      <c r="W14" s="52">
        <v>0.3</v>
      </c>
      <c r="X14" s="52">
        <v>20</v>
      </c>
    </row>
    <row r="15" spans="2:24" x14ac:dyDescent="0.2">
      <c r="B15" s="52" t="s">
        <v>179</v>
      </c>
      <c r="C15" s="52">
        <v>142</v>
      </c>
      <c r="D15" s="52" t="s">
        <v>199</v>
      </c>
      <c r="E15" s="52" t="s">
        <v>181</v>
      </c>
      <c r="F15" s="53">
        <v>609.99</v>
      </c>
      <c r="G15" s="52">
        <v>1</v>
      </c>
      <c r="H15" s="52" t="s">
        <v>185</v>
      </c>
      <c r="I15" s="52">
        <v>21</v>
      </c>
      <c r="J15" s="52">
        <v>7</v>
      </c>
      <c r="K15" s="52">
        <v>3</v>
      </c>
      <c r="L15" s="52">
        <v>0</v>
      </c>
      <c r="M15" s="52">
        <v>12</v>
      </c>
      <c r="N15" s="52">
        <v>5</v>
      </c>
      <c r="O15" s="52">
        <v>3</v>
      </c>
      <c r="P15" s="52">
        <v>0.6</v>
      </c>
      <c r="R15" s="52">
        <v>29.1</v>
      </c>
      <c r="S15" s="52">
        <v>20.95</v>
      </c>
      <c r="T15" s="52">
        <v>8.4700000000000006</v>
      </c>
      <c r="U15" s="52">
        <v>20.71</v>
      </c>
      <c r="V15" s="52" t="s">
        <v>183</v>
      </c>
      <c r="W15" s="52">
        <v>0.09</v>
      </c>
      <c r="X15" s="52">
        <v>84</v>
      </c>
    </row>
    <row r="16" spans="2:24" x14ac:dyDescent="0.2">
      <c r="B16" s="52" t="s">
        <v>188</v>
      </c>
      <c r="C16" s="52">
        <v>143</v>
      </c>
      <c r="D16" s="52" t="s">
        <v>180</v>
      </c>
      <c r="E16" s="52" t="s">
        <v>200</v>
      </c>
      <c r="F16" s="53">
        <v>770.6</v>
      </c>
      <c r="G16" s="52">
        <v>1</v>
      </c>
      <c r="H16" s="52" t="s">
        <v>182</v>
      </c>
      <c r="I16" s="52">
        <v>22</v>
      </c>
      <c r="J16" s="52">
        <v>14</v>
      </c>
      <c r="K16" s="52">
        <v>4</v>
      </c>
      <c r="L16" s="52">
        <v>5</v>
      </c>
      <c r="M16" s="52">
        <v>6</v>
      </c>
      <c r="N16" s="52">
        <v>6</v>
      </c>
      <c r="O16" s="52">
        <v>2</v>
      </c>
      <c r="P16" s="52">
        <v>0.7</v>
      </c>
      <c r="Q16" s="52">
        <v>1473</v>
      </c>
      <c r="R16" s="52">
        <v>3.54</v>
      </c>
      <c r="S16" s="52">
        <v>12.72</v>
      </c>
      <c r="T16" s="52">
        <v>8.9</v>
      </c>
      <c r="U16" s="52">
        <v>0.71</v>
      </c>
      <c r="V16" s="52" t="s">
        <v>183</v>
      </c>
      <c r="W16" s="52">
        <v>0.15</v>
      </c>
      <c r="X16" s="52">
        <v>88</v>
      </c>
    </row>
    <row r="17" spans="2:24" x14ac:dyDescent="0.2">
      <c r="B17" s="52" t="s">
        <v>201</v>
      </c>
      <c r="C17" s="52">
        <v>156</v>
      </c>
      <c r="D17" s="52" t="s">
        <v>193</v>
      </c>
      <c r="E17" s="52" t="s">
        <v>181</v>
      </c>
      <c r="F17" s="53">
        <v>359.99</v>
      </c>
      <c r="G17" s="52">
        <v>3</v>
      </c>
      <c r="H17" s="52" t="s">
        <v>182</v>
      </c>
      <c r="I17" s="52">
        <v>90</v>
      </c>
      <c r="J17" s="52">
        <v>27</v>
      </c>
      <c r="K17" s="52">
        <v>10</v>
      </c>
      <c r="L17" s="52">
        <v>4</v>
      </c>
      <c r="M17" s="52">
        <v>4</v>
      </c>
      <c r="N17" s="52">
        <v>7</v>
      </c>
      <c r="O17" s="52">
        <v>3</v>
      </c>
      <c r="P17" s="52">
        <v>0.9</v>
      </c>
      <c r="Q17" s="52">
        <v>1</v>
      </c>
      <c r="R17" s="52">
        <v>7</v>
      </c>
      <c r="S17" s="52">
        <v>9.1999999999999993</v>
      </c>
      <c r="T17" s="52">
        <v>11.2</v>
      </c>
      <c r="U17" s="52">
        <v>3.2</v>
      </c>
      <c r="V17" s="52" t="s">
        <v>183</v>
      </c>
      <c r="W17" s="52">
        <v>0.2</v>
      </c>
      <c r="X17" s="52">
        <v>360</v>
      </c>
    </row>
    <row r="18" spans="2:24" x14ac:dyDescent="0.2">
      <c r="B18" s="52" t="s">
        <v>201</v>
      </c>
      <c r="C18" s="52">
        <v>157</v>
      </c>
      <c r="D18" s="52" t="s">
        <v>202</v>
      </c>
      <c r="E18" s="52" t="s">
        <v>203</v>
      </c>
      <c r="F18" s="53">
        <v>1276.57</v>
      </c>
      <c r="G18" s="52">
        <v>2</v>
      </c>
      <c r="H18" s="52" t="s">
        <v>182</v>
      </c>
      <c r="I18" s="52">
        <v>164</v>
      </c>
      <c r="J18" s="52">
        <v>33</v>
      </c>
      <c r="K18" s="52">
        <v>6</v>
      </c>
      <c r="L18" s="52">
        <v>13</v>
      </c>
      <c r="M18" s="52">
        <v>6</v>
      </c>
      <c r="N18" s="52">
        <v>12</v>
      </c>
      <c r="O18" s="52">
        <v>4</v>
      </c>
      <c r="P18" s="52">
        <v>0.9</v>
      </c>
      <c r="Q18" s="52">
        <v>8</v>
      </c>
      <c r="R18" s="52">
        <v>23</v>
      </c>
      <c r="S18" s="52">
        <v>15.5</v>
      </c>
      <c r="T18" s="52">
        <v>17.7</v>
      </c>
      <c r="U18" s="52">
        <v>5.7</v>
      </c>
      <c r="V18" s="52" t="s">
        <v>183</v>
      </c>
      <c r="W18" s="52">
        <v>0.25</v>
      </c>
      <c r="X18" s="52">
        <v>656</v>
      </c>
    </row>
    <row r="19" spans="2:24" x14ac:dyDescent="0.2">
      <c r="B19" s="52" t="s">
        <v>192</v>
      </c>
      <c r="C19" s="52">
        <v>158</v>
      </c>
      <c r="D19" s="52" t="s">
        <v>184</v>
      </c>
      <c r="E19" s="52" t="s">
        <v>181</v>
      </c>
      <c r="F19" s="53">
        <v>783.98</v>
      </c>
      <c r="G19" s="52">
        <v>3</v>
      </c>
      <c r="H19" s="52" t="s">
        <v>182</v>
      </c>
      <c r="I19" s="52">
        <v>26</v>
      </c>
      <c r="J19" s="52">
        <v>13</v>
      </c>
      <c r="K19" s="52">
        <v>7</v>
      </c>
      <c r="L19" s="52">
        <v>5</v>
      </c>
      <c r="M19" s="52">
        <v>16</v>
      </c>
      <c r="N19" s="52">
        <v>4</v>
      </c>
      <c r="O19" s="52">
        <v>5</v>
      </c>
      <c r="P19" s="52">
        <v>0.6</v>
      </c>
      <c r="Q19" s="52">
        <v>50</v>
      </c>
      <c r="R19" s="52">
        <v>25</v>
      </c>
      <c r="S19" s="52">
        <v>29.2</v>
      </c>
      <c r="T19" s="52">
        <v>9.9</v>
      </c>
      <c r="U19" s="52">
        <v>23</v>
      </c>
      <c r="V19" s="52" t="s">
        <v>186</v>
      </c>
      <c r="W19" s="52">
        <v>0.16</v>
      </c>
      <c r="X19" s="52">
        <v>104</v>
      </c>
    </row>
    <row r="20" spans="2:24" x14ac:dyDescent="0.2">
      <c r="B20" s="52" t="s">
        <v>192</v>
      </c>
      <c r="C20" s="52">
        <v>159</v>
      </c>
      <c r="D20" s="52" t="s">
        <v>204</v>
      </c>
      <c r="E20" s="52" t="s">
        <v>181</v>
      </c>
      <c r="F20" s="53">
        <v>149.99</v>
      </c>
      <c r="G20" s="52">
        <v>1</v>
      </c>
      <c r="H20" s="52" t="s">
        <v>182</v>
      </c>
      <c r="I20" s="52">
        <v>21</v>
      </c>
      <c r="J20" s="52">
        <v>10</v>
      </c>
      <c r="K20" s="52">
        <v>3</v>
      </c>
      <c r="L20" s="52">
        <v>1</v>
      </c>
      <c r="M20" s="52">
        <v>4</v>
      </c>
      <c r="N20" s="52">
        <v>4</v>
      </c>
      <c r="O20" s="52">
        <v>2</v>
      </c>
      <c r="P20" s="52">
        <v>0.8</v>
      </c>
      <c r="Q20" s="52">
        <v>48</v>
      </c>
      <c r="R20" s="52">
        <v>10</v>
      </c>
      <c r="S20" s="52">
        <v>20</v>
      </c>
      <c r="T20" s="52">
        <v>15.3</v>
      </c>
      <c r="U20" s="52">
        <v>6.4</v>
      </c>
      <c r="V20" s="52" t="s">
        <v>183</v>
      </c>
      <c r="W20" s="52">
        <v>0.17</v>
      </c>
      <c r="X20" s="52">
        <v>84</v>
      </c>
    </row>
    <row r="21" spans="2:24" x14ac:dyDescent="0.2">
      <c r="B21" s="52" t="s">
        <v>194</v>
      </c>
      <c r="C21" s="52">
        <v>160</v>
      </c>
      <c r="D21" s="52" t="s">
        <v>196</v>
      </c>
      <c r="E21" s="52" t="s">
        <v>181</v>
      </c>
      <c r="F21" s="53">
        <v>129.99</v>
      </c>
      <c r="G21" s="52">
        <v>1</v>
      </c>
      <c r="H21" s="52" t="s">
        <v>182</v>
      </c>
      <c r="I21" s="52">
        <v>74</v>
      </c>
      <c r="J21" s="52">
        <v>25</v>
      </c>
      <c r="K21" s="52">
        <v>7</v>
      </c>
      <c r="L21" s="52">
        <v>6</v>
      </c>
      <c r="M21" s="52">
        <v>9</v>
      </c>
      <c r="N21" s="52">
        <v>4</v>
      </c>
      <c r="O21" s="52">
        <v>2</v>
      </c>
      <c r="P21" s="52">
        <v>0.9</v>
      </c>
      <c r="Q21" s="52">
        <v>6</v>
      </c>
      <c r="R21" s="52">
        <v>32.200000000000003</v>
      </c>
      <c r="S21" s="52">
        <v>15.7</v>
      </c>
      <c r="T21" s="52">
        <v>15.9</v>
      </c>
      <c r="U21" s="52">
        <v>12.4</v>
      </c>
      <c r="V21" s="52" t="s">
        <v>183</v>
      </c>
      <c r="W21" s="52">
        <v>0.1</v>
      </c>
      <c r="X21" s="52">
        <v>296</v>
      </c>
    </row>
    <row r="22" spans="2:24" x14ac:dyDescent="0.2">
      <c r="B22" s="52" t="s">
        <v>194</v>
      </c>
      <c r="C22" s="52">
        <v>161</v>
      </c>
      <c r="D22" s="52" t="s">
        <v>196</v>
      </c>
      <c r="E22" s="52" t="s">
        <v>205</v>
      </c>
      <c r="F22" s="53">
        <v>128.49</v>
      </c>
      <c r="G22" s="52">
        <v>1</v>
      </c>
      <c r="H22" s="52" t="s">
        <v>182</v>
      </c>
      <c r="I22" s="52">
        <v>58</v>
      </c>
      <c r="J22" s="52">
        <v>33</v>
      </c>
      <c r="K22" s="52">
        <v>10</v>
      </c>
      <c r="L22" s="52">
        <v>3</v>
      </c>
      <c r="M22" s="52">
        <v>6</v>
      </c>
      <c r="N22" s="52">
        <v>5</v>
      </c>
      <c r="O22" s="52">
        <v>2</v>
      </c>
      <c r="P22" s="52">
        <v>0.9</v>
      </c>
      <c r="Q22" s="52">
        <v>11</v>
      </c>
      <c r="R22" s="52">
        <v>22.7</v>
      </c>
      <c r="S22" s="52">
        <v>15.7</v>
      </c>
      <c r="T22" s="52">
        <v>15.9</v>
      </c>
      <c r="U22" s="52">
        <v>10.6</v>
      </c>
      <c r="V22" s="52" t="s">
        <v>183</v>
      </c>
      <c r="W22" s="52">
        <v>0.12</v>
      </c>
      <c r="X22" s="52">
        <v>232</v>
      </c>
    </row>
    <row r="23" spans="2:24" x14ac:dyDescent="0.2">
      <c r="B23" s="52" t="s">
        <v>194</v>
      </c>
      <c r="C23" s="52">
        <v>162</v>
      </c>
      <c r="D23" s="52" t="s">
        <v>206</v>
      </c>
      <c r="E23" s="52" t="s">
        <v>181</v>
      </c>
      <c r="F23" s="53">
        <v>141.94999999999999</v>
      </c>
      <c r="G23" s="52">
        <v>1</v>
      </c>
      <c r="H23" s="52" t="s">
        <v>185</v>
      </c>
      <c r="I23" s="52">
        <v>4</v>
      </c>
      <c r="J23" s="52">
        <v>0</v>
      </c>
      <c r="K23" s="52">
        <v>0</v>
      </c>
      <c r="L23" s="52">
        <v>0</v>
      </c>
      <c r="M23" s="52">
        <v>3</v>
      </c>
      <c r="N23" s="52">
        <v>0</v>
      </c>
      <c r="O23" s="52">
        <v>1</v>
      </c>
      <c r="P23" s="52">
        <v>0.5</v>
      </c>
      <c r="Q23" s="52">
        <v>76</v>
      </c>
      <c r="R23" s="52">
        <v>25</v>
      </c>
      <c r="S23" s="52">
        <v>19.5</v>
      </c>
      <c r="T23" s="52">
        <v>18</v>
      </c>
      <c r="U23" s="52">
        <v>14</v>
      </c>
      <c r="V23" s="52" t="s">
        <v>183</v>
      </c>
      <c r="W23" s="52">
        <v>0.14000000000000001</v>
      </c>
      <c r="X23" s="52">
        <v>16</v>
      </c>
    </row>
    <row r="24" spans="2:24" x14ac:dyDescent="0.2">
      <c r="B24" s="52" t="s">
        <v>194</v>
      </c>
      <c r="C24" s="52">
        <v>163</v>
      </c>
      <c r="D24" s="52" t="s">
        <v>207</v>
      </c>
      <c r="E24" s="52" t="s">
        <v>195</v>
      </c>
      <c r="F24" s="53">
        <v>149.99</v>
      </c>
      <c r="G24" s="52">
        <v>2</v>
      </c>
      <c r="H24" s="52" t="s">
        <v>182</v>
      </c>
      <c r="I24" s="52">
        <v>8</v>
      </c>
      <c r="J24" s="52">
        <v>3</v>
      </c>
      <c r="K24" s="52">
        <v>3</v>
      </c>
      <c r="L24" s="52">
        <v>2</v>
      </c>
      <c r="M24" s="52">
        <v>0</v>
      </c>
      <c r="N24" s="52">
        <v>0</v>
      </c>
      <c r="O24" s="52">
        <v>0</v>
      </c>
      <c r="P24" s="52">
        <v>0.7</v>
      </c>
      <c r="R24" s="52">
        <v>35</v>
      </c>
      <c r="S24" s="52">
        <v>10.199999999999999</v>
      </c>
      <c r="T24" s="52">
        <v>15.98</v>
      </c>
      <c r="U24" s="52">
        <v>14.55</v>
      </c>
      <c r="V24" s="52" t="s">
        <v>183</v>
      </c>
      <c r="W24" s="52">
        <v>0.18</v>
      </c>
      <c r="X24" s="52">
        <v>32</v>
      </c>
    </row>
    <row r="25" spans="2:24" x14ac:dyDescent="0.2">
      <c r="B25" s="52" t="s">
        <v>194</v>
      </c>
      <c r="C25" s="52">
        <v>164</v>
      </c>
      <c r="D25" s="52" t="s">
        <v>208</v>
      </c>
      <c r="E25" s="52" t="s">
        <v>195</v>
      </c>
      <c r="F25" s="53">
        <v>165.99</v>
      </c>
      <c r="G25" s="52">
        <v>1</v>
      </c>
      <c r="H25" s="52" t="s">
        <v>182</v>
      </c>
      <c r="I25" s="52">
        <v>2</v>
      </c>
      <c r="J25" s="52">
        <v>0</v>
      </c>
      <c r="K25" s="52">
        <v>1</v>
      </c>
      <c r="L25" s="52">
        <v>1</v>
      </c>
      <c r="M25" s="52">
        <v>2</v>
      </c>
      <c r="N25" s="52">
        <v>1</v>
      </c>
      <c r="O25" s="52">
        <v>1</v>
      </c>
      <c r="P25" s="52">
        <v>0.5</v>
      </c>
      <c r="R25" s="52">
        <v>31</v>
      </c>
      <c r="S25" s="52">
        <v>22.1</v>
      </c>
      <c r="T25" s="52">
        <v>18.600000000000001</v>
      </c>
      <c r="U25" s="52">
        <v>13.5</v>
      </c>
      <c r="V25" s="52" t="s">
        <v>186</v>
      </c>
      <c r="W25" s="52">
        <v>0.18</v>
      </c>
      <c r="X25" s="52">
        <v>8</v>
      </c>
    </row>
    <row r="26" spans="2:24" x14ac:dyDescent="0.2">
      <c r="B26" s="52" t="s">
        <v>194</v>
      </c>
      <c r="C26" s="52">
        <v>165</v>
      </c>
      <c r="D26" s="52" t="s">
        <v>187</v>
      </c>
      <c r="E26" s="52" t="s">
        <v>195</v>
      </c>
      <c r="F26" s="53">
        <v>169.26</v>
      </c>
      <c r="G26" s="52">
        <v>1</v>
      </c>
      <c r="H26" s="52" t="s">
        <v>182</v>
      </c>
      <c r="I26" s="52">
        <v>20</v>
      </c>
      <c r="J26" s="52">
        <v>13</v>
      </c>
      <c r="K26" s="52">
        <v>8</v>
      </c>
      <c r="L26" s="52">
        <v>6</v>
      </c>
      <c r="M26" s="52">
        <v>21</v>
      </c>
      <c r="N26" s="52">
        <v>4</v>
      </c>
      <c r="O26" s="52">
        <v>7</v>
      </c>
      <c r="P26" s="52">
        <v>0.5</v>
      </c>
      <c r="R26" s="52">
        <v>32</v>
      </c>
      <c r="S26" s="52">
        <v>15.1</v>
      </c>
      <c r="T26" s="52">
        <v>11.7</v>
      </c>
      <c r="U26" s="52">
        <v>19.600000000000001</v>
      </c>
      <c r="V26" s="52" t="s">
        <v>186</v>
      </c>
      <c r="W26" s="52">
        <v>0.16</v>
      </c>
      <c r="X26" s="52">
        <v>80</v>
      </c>
    </row>
    <row r="27" spans="2:24" x14ac:dyDescent="0.2">
      <c r="B27" s="52" t="s">
        <v>194</v>
      </c>
      <c r="C27" s="52">
        <v>166</v>
      </c>
      <c r="D27" s="52" t="s">
        <v>184</v>
      </c>
      <c r="E27" s="52" t="s">
        <v>181</v>
      </c>
      <c r="F27" s="53">
        <v>132.36000000000001</v>
      </c>
      <c r="G27" s="52">
        <v>1</v>
      </c>
      <c r="H27" s="52" t="s">
        <v>182</v>
      </c>
      <c r="I27" s="52">
        <v>0</v>
      </c>
      <c r="J27" s="52">
        <v>1</v>
      </c>
      <c r="K27" s="52">
        <v>0</v>
      </c>
      <c r="L27" s="52">
        <v>0</v>
      </c>
      <c r="M27" s="52">
        <v>0</v>
      </c>
      <c r="N27" s="52">
        <v>0</v>
      </c>
      <c r="O27" s="52">
        <v>0</v>
      </c>
      <c r="P27" s="52">
        <v>0.8</v>
      </c>
      <c r="R27" s="52">
        <v>30.2</v>
      </c>
      <c r="S27" s="52">
        <v>20.9</v>
      </c>
      <c r="T27" s="52">
        <v>20.9</v>
      </c>
      <c r="U27" s="52">
        <v>14.6</v>
      </c>
      <c r="V27" s="52" t="s">
        <v>186</v>
      </c>
      <c r="W27" s="52">
        <v>0.2</v>
      </c>
      <c r="X27" s="52">
        <v>0</v>
      </c>
    </row>
    <row r="28" spans="2:24" x14ac:dyDescent="0.2">
      <c r="B28" s="52" t="s">
        <v>194</v>
      </c>
      <c r="C28" s="52">
        <v>167</v>
      </c>
      <c r="D28" s="52" t="s">
        <v>187</v>
      </c>
      <c r="E28" s="52" t="s">
        <v>181</v>
      </c>
      <c r="F28" s="53">
        <v>149.99</v>
      </c>
      <c r="G28" s="52">
        <v>1</v>
      </c>
      <c r="H28" s="52" t="s">
        <v>182</v>
      </c>
      <c r="I28" s="52">
        <v>206</v>
      </c>
      <c r="J28" s="52">
        <v>89</v>
      </c>
      <c r="K28" s="52">
        <v>20</v>
      </c>
      <c r="L28" s="52">
        <v>22</v>
      </c>
      <c r="M28" s="52">
        <v>65</v>
      </c>
      <c r="N28" s="52">
        <v>42</v>
      </c>
      <c r="O28" s="52">
        <v>50</v>
      </c>
      <c r="P28" s="52">
        <v>0.7</v>
      </c>
      <c r="Q28" s="52">
        <v>10</v>
      </c>
      <c r="R28" s="52">
        <v>13</v>
      </c>
      <c r="S28" s="52">
        <v>8.8000000000000007</v>
      </c>
      <c r="T28" s="52">
        <v>13.7</v>
      </c>
      <c r="U28" s="52">
        <v>7.6</v>
      </c>
      <c r="V28" s="52" t="s">
        <v>186</v>
      </c>
      <c r="W28" s="52">
        <v>0.15</v>
      </c>
      <c r="X28" s="52">
        <v>824</v>
      </c>
    </row>
    <row r="29" spans="2:24" x14ac:dyDescent="0.2">
      <c r="B29" s="52" t="s">
        <v>194</v>
      </c>
      <c r="C29" s="52">
        <v>168</v>
      </c>
      <c r="D29" s="52" t="s">
        <v>187</v>
      </c>
      <c r="E29" s="52" t="s">
        <v>195</v>
      </c>
      <c r="F29" s="53">
        <v>395</v>
      </c>
      <c r="G29" s="52">
        <v>1</v>
      </c>
      <c r="H29" s="52" t="s">
        <v>182</v>
      </c>
      <c r="I29" s="52">
        <v>8</v>
      </c>
      <c r="J29" s="52">
        <v>0</v>
      </c>
      <c r="K29" s="52">
        <v>1</v>
      </c>
      <c r="L29" s="52">
        <v>0</v>
      </c>
      <c r="M29" s="52">
        <v>2</v>
      </c>
      <c r="N29" s="52">
        <v>3</v>
      </c>
      <c r="O29" s="52">
        <v>0</v>
      </c>
      <c r="P29" s="52">
        <v>0.8</v>
      </c>
      <c r="Q29" s="52">
        <v>69</v>
      </c>
      <c r="R29" s="52">
        <v>63</v>
      </c>
      <c r="S29" s="52">
        <v>17.899999999999999</v>
      </c>
      <c r="T29" s="52">
        <v>15.9</v>
      </c>
      <c r="U29" s="52">
        <v>12.7</v>
      </c>
      <c r="V29" s="52" t="s">
        <v>186</v>
      </c>
      <c r="W29" s="52">
        <v>0.09</v>
      </c>
      <c r="X29" s="52">
        <v>32</v>
      </c>
    </row>
    <row r="30" spans="2:24" x14ac:dyDescent="0.2">
      <c r="B30" s="52" t="s">
        <v>194</v>
      </c>
      <c r="C30" s="52">
        <v>169</v>
      </c>
      <c r="D30" s="52" t="s">
        <v>209</v>
      </c>
      <c r="E30" s="52" t="s">
        <v>195</v>
      </c>
      <c r="F30" s="53">
        <v>385.96</v>
      </c>
      <c r="G30" s="52">
        <v>1</v>
      </c>
      <c r="H30" s="52" t="s">
        <v>182</v>
      </c>
      <c r="I30" s="52">
        <v>99</v>
      </c>
      <c r="J30" s="52">
        <v>43</v>
      </c>
      <c r="K30" s="52">
        <v>17</v>
      </c>
      <c r="L30" s="52">
        <v>11</v>
      </c>
      <c r="M30" s="52">
        <v>20</v>
      </c>
      <c r="N30" s="52">
        <v>8</v>
      </c>
      <c r="O30" s="52">
        <v>13</v>
      </c>
      <c r="P30" s="52">
        <v>0.7</v>
      </c>
      <c r="R30" s="52">
        <v>39</v>
      </c>
      <c r="S30" s="52">
        <v>21</v>
      </c>
      <c r="T30" s="52">
        <v>15.4</v>
      </c>
      <c r="U30" s="52">
        <v>17.899999999999999</v>
      </c>
      <c r="V30" s="52" t="s">
        <v>183</v>
      </c>
      <c r="W30" s="52">
        <v>0.11</v>
      </c>
      <c r="X30" s="52">
        <v>396</v>
      </c>
    </row>
    <row r="31" spans="2:24" x14ac:dyDescent="0.2">
      <c r="B31" s="52" t="s">
        <v>210</v>
      </c>
      <c r="C31" s="52">
        <v>177</v>
      </c>
      <c r="D31" s="52" t="s">
        <v>206</v>
      </c>
      <c r="E31" s="52" t="s">
        <v>181</v>
      </c>
      <c r="F31" s="53">
        <v>379.99</v>
      </c>
      <c r="G31" s="52">
        <v>1</v>
      </c>
      <c r="H31" s="52" t="s">
        <v>185</v>
      </c>
      <c r="I31" s="52">
        <v>1</v>
      </c>
      <c r="J31" s="52">
        <v>0</v>
      </c>
      <c r="K31" s="52">
        <v>1</v>
      </c>
      <c r="L31" s="52">
        <v>1</v>
      </c>
      <c r="M31" s="52">
        <v>0</v>
      </c>
      <c r="N31" s="52">
        <v>0</v>
      </c>
      <c r="O31" s="52">
        <v>1</v>
      </c>
      <c r="P31" s="52">
        <v>0.3</v>
      </c>
      <c r="Q31" s="52">
        <v>6295</v>
      </c>
      <c r="R31" s="52">
        <v>3</v>
      </c>
      <c r="S31" s="52">
        <v>7.44</v>
      </c>
      <c r="T31" s="52">
        <v>10.43</v>
      </c>
      <c r="U31" s="52">
        <v>1.02</v>
      </c>
      <c r="V31" s="52" t="s">
        <v>183</v>
      </c>
      <c r="W31" s="52">
        <v>0.1</v>
      </c>
      <c r="X31" s="52">
        <v>4</v>
      </c>
    </row>
    <row r="32" spans="2:24" x14ac:dyDescent="0.2">
      <c r="B32" s="52" t="s">
        <v>210</v>
      </c>
      <c r="C32" s="52">
        <v>182</v>
      </c>
      <c r="D32" s="52" t="s">
        <v>211</v>
      </c>
      <c r="E32" s="52" t="s">
        <v>181</v>
      </c>
      <c r="F32" s="53">
        <v>349.99</v>
      </c>
      <c r="G32" s="52">
        <v>1</v>
      </c>
      <c r="H32" s="52" t="s">
        <v>185</v>
      </c>
      <c r="I32" s="52">
        <v>22</v>
      </c>
      <c r="J32" s="52">
        <v>10</v>
      </c>
      <c r="K32" s="52">
        <v>6</v>
      </c>
      <c r="L32" s="52">
        <v>2</v>
      </c>
      <c r="M32" s="52">
        <v>10</v>
      </c>
      <c r="N32" s="52">
        <v>3</v>
      </c>
      <c r="O32" s="52">
        <v>3</v>
      </c>
      <c r="P32" s="52">
        <v>0.3</v>
      </c>
      <c r="Q32" s="52">
        <v>2723</v>
      </c>
      <c r="R32" s="52">
        <v>5</v>
      </c>
      <c r="S32" s="52">
        <v>7.57</v>
      </c>
      <c r="T32" s="52">
        <v>10.47</v>
      </c>
      <c r="U32" s="52">
        <v>1.43</v>
      </c>
      <c r="V32" s="52" t="s">
        <v>183</v>
      </c>
      <c r="W32" s="52">
        <v>0.12</v>
      </c>
      <c r="X32" s="52">
        <v>88</v>
      </c>
    </row>
    <row r="33" spans="2:24" x14ac:dyDescent="0.2">
      <c r="B33" s="52" t="s">
        <v>212</v>
      </c>
      <c r="C33" s="52">
        <v>185</v>
      </c>
      <c r="D33" s="52" t="s">
        <v>190</v>
      </c>
      <c r="E33" s="52" t="s">
        <v>195</v>
      </c>
      <c r="F33" s="53">
        <v>499</v>
      </c>
      <c r="G33" s="52">
        <v>1</v>
      </c>
      <c r="H33" s="52" t="s">
        <v>182</v>
      </c>
      <c r="I33" s="52">
        <v>148</v>
      </c>
      <c r="J33" s="52">
        <v>66</v>
      </c>
      <c r="K33" s="52">
        <v>30</v>
      </c>
      <c r="L33" s="52">
        <v>20</v>
      </c>
      <c r="M33" s="52">
        <v>29</v>
      </c>
      <c r="N33" s="52">
        <v>12</v>
      </c>
      <c r="O33" s="52">
        <v>6</v>
      </c>
      <c r="P33" s="52">
        <v>0.8</v>
      </c>
      <c r="Q33" s="52">
        <v>134</v>
      </c>
      <c r="R33" s="52">
        <v>2.2000000000000002</v>
      </c>
      <c r="S33" s="52">
        <v>7.1</v>
      </c>
      <c r="T33" s="52">
        <v>10.4</v>
      </c>
      <c r="U33" s="52">
        <v>0.3</v>
      </c>
      <c r="V33" s="52" t="s">
        <v>183</v>
      </c>
      <c r="W33" s="52">
        <v>0.13</v>
      </c>
      <c r="X33" s="52">
        <v>592</v>
      </c>
    </row>
    <row r="34" spans="2:24" x14ac:dyDescent="0.2">
      <c r="B34" s="52" t="s">
        <v>212</v>
      </c>
      <c r="C34" s="52">
        <v>188</v>
      </c>
      <c r="D34" s="52" t="s">
        <v>206</v>
      </c>
      <c r="E34" s="52" t="s">
        <v>181</v>
      </c>
      <c r="F34" s="53">
        <v>499</v>
      </c>
      <c r="G34" s="52">
        <v>1</v>
      </c>
      <c r="H34" s="52" t="s">
        <v>182</v>
      </c>
      <c r="I34" s="52">
        <v>86</v>
      </c>
      <c r="J34" s="52">
        <v>51</v>
      </c>
      <c r="K34" s="52">
        <v>17</v>
      </c>
      <c r="L34" s="52">
        <v>12</v>
      </c>
      <c r="M34" s="52">
        <v>9</v>
      </c>
      <c r="N34" s="52">
        <v>14</v>
      </c>
      <c r="O34" s="52">
        <v>2</v>
      </c>
      <c r="P34" s="52">
        <v>0.8</v>
      </c>
      <c r="Q34" s="52">
        <v>4</v>
      </c>
      <c r="R34" s="52">
        <v>2</v>
      </c>
      <c r="S34" s="52">
        <v>10.1</v>
      </c>
      <c r="T34" s="52">
        <v>6.9</v>
      </c>
      <c r="U34" s="52">
        <v>0.38</v>
      </c>
      <c r="V34" s="52" t="s">
        <v>183</v>
      </c>
      <c r="W34" s="52">
        <v>0.2</v>
      </c>
      <c r="X34" s="52">
        <v>344</v>
      </c>
    </row>
    <row r="35" spans="2:24" x14ac:dyDescent="0.2">
      <c r="B35" s="52" t="s">
        <v>212</v>
      </c>
      <c r="C35" s="52">
        <v>189</v>
      </c>
      <c r="D35" s="52" t="s">
        <v>213</v>
      </c>
      <c r="E35" s="52" t="s">
        <v>181</v>
      </c>
      <c r="F35" s="53">
        <v>419</v>
      </c>
      <c r="G35" s="52">
        <v>1</v>
      </c>
      <c r="H35" s="52" t="s">
        <v>182</v>
      </c>
      <c r="I35" s="52">
        <v>3</v>
      </c>
      <c r="J35" s="52">
        <v>1</v>
      </c>
      <c r="K35" s="52">
        <v>0</v>
      </c>
      <c r="L35" s="52">
        <v>0</v>
      </c>
      <c r="M35" s="52">
        <v>0</v>
      </c>
      <c r="N35" s="52">
        <v>0</v>
      </c>
      <c r="O35" s="52">
        <v>0</v>
      </c>
      <c r="P35" s="52">
        <v>0.9</v>
      </c>
      <c r="Q35" s="52">
        <v>544</v>
      </c>
      <c r="R35" s="52">
        <v>2.2000000000000002</v>
      </c>
      <c r="S35" s="52">
        <v>7</v>
      </c>
      <c r="T35" s="52">
        <v>10.199999999999999</v>
      </c>
      <c r="U35" s="52">
        <v>0.4</v>
      </c>
      <c r="V35" s="52" t="s">
        <v>183</v>
      </c>
      <c r="W35" s="52">
        <v>0.18</v>
      </c>
      <c r="X35" s="52">
        <v>12</v>
      </c>
    </row>
    <row r="36" spans="2:24" x14ac:dyDescent="0.2">
      <c r="B36" s="52" t="s">
        <v>214</v>
      </c>
      <c r="C36" s="52">
        <v>190</v>
      </c>
      <c r="D36" s="52" t="s">
        <v>215</v>
      </c>
      <c r="E36" s="52" t="s">
        <v>216</v>
      </c>
      <c r="F36" s="53">
        <v>199</v>
      </c>
      <c r="G36" s="52">
        <v>1</v>
      </c>
      <c r="H36" s="52" t="s">
        <v>182</v>
      </c>
      <c r="I36" s="52">
        <v>4</v>
      </c>
      <c r="J36" s="52">
        <v>1</v>
      </c>
      <c r="K36" s="52">
        <v>0</v>
      </c>
      <c r="L36" s="52">
        <v>2</v>
      </c>
      <c r="M36" s="52">
        <v>2</v>
      </c>
      <c r="N36" s="52">
        <v>1</v>
      </c>
      <c r="O36" s="52">
        <v>1</v>
      </c>
      <c r="P36" s="52">
        <v>0.5</v>
      </c>
      <c r="Q36" s="52">
        <v>829</v>
      </c>
      <c r="R36" s="52">
        <v>1.1000000000000001</v>
      </c>
      <c r="S36" s="52">
        <v>4.5</v>
      </c>
      <c r="T36" s="52">
        <v>2.5</v>
      </c>
      <c r="U36" s="52">
        <v>0.5</v>
      </c>
      <c r="V36" s="52" t="s">
        <v>183</v>
      </c>
      <c r="W36" s="52">
        <v>0.1</v>
      </c>
      <c r="X36" s="52">
        <v>16</v>
      </c>
    </row>
    <row r="37" spans="2:24" x14ac:dyDescent="0.2">
      <c r="B37" s="52" t="s">
        <v>214</v>
      </c>
      <c r="C37" s="52">
        <v>191</v>
      </c>
      <c r="D37" s="52" t="s">
        <v>206</v>
      </c>
      <c r="E37" s="52" t="s">
        <v>181</v>
      </c>
      <c r="F37" s="53">
        <v>200</v>
      </c>
      <c r="G37" s="52">
        <v>1</v>
      </c>
      <c r="H37" s="52" t="s">
        <v>182</v>
      </c>
      <c r="I37" s="52">
        <v>62</v>
      </c>
      <c r="J37" s="52">
        <v>25</v>
      </c>
      <c r="K37" s="52">
        <v>10</v>
      </c>
      <c r="L37" s="52">
        <v>11</v>
      </c>
      <c r="M37" s="52">
        <v>12</v>
      </c>
      <c r="N37" s="52">
        <v>9</v>
      </c>
      <c r="O37" s="52">
        <v>3</v>
      </c>
      <c r="P37" s="52">
        <v>0.8</v>
      </c>
      <c r="Q37" s="52">
        <v>720</v>
      </c>
      <c r="R37" s="52">
        <v>0.9</v>
      </c>
      <c r="S37" s="52">
        <v>2.8</v>
      </c>
      <c r="T37" s="52">
        <v>5.4</v>
      </c>
      <c r="U37" s="52">
        <v>0.3</v>
      </c>
      <c r="V37" s="52" t="s">
        <v>183</v>
      </c>
      <c r="W37" s="52">
        <v>0.14000000000000001</v>
      </c>
      <c r="X37" s="52">
        <v>248</v>
      </c>
    </row>
    <row r="38" spans="2:24" x14ac:dyDescent="0.2">
      <c r="B38" s="52" t="s">
        <v>214</v>
      </c>
      <c r="C38" s="52">
        <v>192</v>
      </c>
      <c r="D38" s="52" t="s">
        <v>217</v>
      </c>
      <c r="E38" s="52" t="s">
        <v>181</v>
      </c>
      <c r="F38" s="53">
        <v>99</v>
      </c>
      <c r="G38" s="52">
        <v>2</v>
      </c>
      <c r="H38" s="52" t="s">
        <v>182</v>
      </c>
      <c r="I38" s="52">
        <v>18</v>
      </c>
      <c r="J38" s="52">
        <v>17</v>
      </c>
      <c r="K38" s="52">
        <v>6</v>
      </c>
      <c r="L38" s="52">
        <v>2</v>
      </c>
      <c r="M38" s="52">
        <v>12</v>
      </c>
      <c r="N38" s="52">
        <v>5</v>
      </c>
      <c r="O38" s="52">
        <v>4</v>
      </c>
      <c r="P38" s="52">
        <v>0.7</v>
      </c>
      <c r="Q38" s="52">
        <v>5742</v>
      </c>
      <c r="R38" s="52">
        <v>0.7</v>
      </c>
      <c r="S38" s="52">
        <v>2.8</v>
      </c>
      <c r="T38" s="52">
        <v>5.3</v>
      </c>
      <c r="U38" s="52">
        <v>0.4</v>
      </c>
      <c r="V38" s="52" t="s">
        <v>186</v>
      </c>
      <c r="W38" s="52">
        <v>0.17</v>
      </c>
      <c r="X38" s="52">
        <v>72</v>
      </c>
    </row>
    <row r="39" spans="2:24" x14ac:dyDescent="0.2">
      <c r="B39" s="52" t="s">
        <v>214</v>
      </c>
      <c r="C39" s="52">
        <v>197</v>
      </c>
      <c r="D39" s="52" t="s">
        <v>218</v>
      </c>
      <c r="E39" s="52" t="s">
        <v>181</v>
      </c>
      <c r="F39" s="53">
        <v>499</v>
      </c>
      <c r="G39" s="52">
        <v>1</v>
      </c>
      <c r="H39" s="52" t="s">
        <v>182</v>
      </c>
      <c r="I39" s="52">
        <v>368</v>
      </c>
      <c r="J39" s="52">
        <v>28</v>
      </c>
      <c r="K39" s="52">
        <v>14</v>
      </c>
      <c r="L39" s="52">
        <v>10</v>
      </c>
      <c r="M39" s="52">
        <v>23</v>
      </c>
      <c r="N39" s="52">
        <v>22</v>
      </c>
      <c r="O39" s="52">
        <v>3</v>
      </c>
      <c r="P39" s="52">
        <v>0.9</v>
      </c>
      <c r="Q39" s="52">
        <v>14086</v>
      </c>
      <c r="R39" s="52">
        <v>0.9</v>
      </c>
      <c r="S39" s="52">
        <v>2.7</v>
      </c>
      <c r="T39" s="52">
        <v>5</v>
      </c>
      <c r="U39" s="52">
        <v>0.4</v>
      </c>
      <c r="V39" s="52" t="s">
        <v>183</v>
      </c>
      <c r="W39" s="52">
        <v>0.1</v>
      </c>
      <c r="X39" s="52">
        <v>1472</v>
      </c>
    </row>
    <row r="40" spans="2:24" x14ac:dyDescent="0.2">
      <c r="B40" s="52" t="s">
        <v>219</v>
      </c>
      <c r="C40" s="52">
        <v>198</v>
      </c>
      <c r="D40" s="52" t="s">
        <v>220</v>
      </c>
      <c r="E40" s="52" t="s">
        <v>181</v>
      </c>
      <c r="F40" s="53">
        <v>129</v>
      </c>
      <c r="G40" s="52">
        <v>1</v>
      </c>
      <c r="H40" s="52" t="s">
        <v>221</v>
      </c>
      <c r="I40" s="55">
        <v>1759</v>
      </c>
      <c r="J40" s="52">
        <v>296</v>
      </c>
      <c r="K40" s="52">
        <v>109</v>
      </c>
      <c r="L40" s="52">
        <v>56</v>
      </c>
      <c r="M40" s="52">
        <v>44</v>
      </c>
      <c r="N40" s="52">
        <v>56</v>
      </c>
      <c r="O40" s="52">
        <v>13</v>
      </c>
      <c r="P40" s="52">
        <v>0.9</v>
      </c>
      <c r="Q40" s="52">
        <v>215</v>
      </c>
      <c r="R40" s="52">
        <v>7.25</v>
      </c>
      <c r="S40" s="52">
        <v>8.5</v>
      </c>
      <c r="T40" s="52">
        <v>6</v>
      </c>
      <c r="U40" s="52">
        <v>1.75</v>
      </c>
      <c r="V40" s="52" t="s">
        <v>183</v>
      </c>
      <c r="W40" s="52">
        <v>0.18</v>
      </c>
      <c r="X40" s="52">
        <v>7036</v>
      </c>
    </row>
    <row r="41" spans="2:24" x14ac:dyDescent="0.2">
      <c r="B41" s="52" t="s">
        <v>219</v>
      </c>
      <c r="C41" s="52">
        <v>200</v>
      </c>
      <c r="D41" s="52" t="s">
        <v>222</v>
      </c>
      <c r="E41" s="52" t="s">
        <v>216</v>
      </c>
      <c r="F41" s="53">
        <v>299.99</v>
      </c>
      <c r="G41" s="52">
        <v>1</v>
      </c>
      <c r="H41" s="52" t="s">
        <v>182</v>
      </c>
      <c r="I41" s="52">
        <v>421</v>
      </c>
      <c r="J41" s="52">
        <v>87</v>
      </c>
      <c r="K41" s="52">
        <v>20</v>
      </c>
      <c r="L41" s="52">
        <v>14</v>
      </c>
      <c r="M41" s="52">
        <v>39</v>
      </c>
      <c r="N41" s="52">
        <v>29</v>
      </c>
      <c r="O41" s="52">
        <v>14</v>
      </c>
      <c r="P41" s="52">
        <v>0.9</v>
      </c>
      <c r="Q41" s="52">
        <v>352</v>
      </c>
      <c r="R41" s="52">
        <v>10.94</v>
      </c>
      <c r="S41" s="52">
        <v>12</v>
      </c>
      <c r="T41" s="52">
        <v>11.5</v>
      </c>
      <c r="U41" s="52">
        <v>7.25</v>
      </c>
      <c r="V41" s="52" t="s">
        <v>186</v>
      </c>
      <c r="W41" s="52">
        <v>0.12</v>
      </c>
      <c r="X41" s="52">
        <v>1684</v>
      </c>
    </row>
  </sheetData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opLeftCell="A3" workbookViewId="0">
      <selection activeCell="K53" sqref="K53"/>
    </sheetView>
  </sheetViews>
  <sheetFormatPr baseColWidth="10" defaultColWidth="11" defaultRowHeight="16" x14ac:dyDescent="0.2"/>
  <cols>
    <col min="1" max="1" width="10.6640625" customWidth="1"/>
    <col min="2" max="4" width="8.1640625" customWidth="1"/>
    <col min="5" max="5" width="2" customWidth="1"/>
    <col min="6" max="6" width="5.1640625" customWidth="1"/>
    <col min="7" max="7" width="6.1640625" customWidth="1"/>
    <col min="8" max="9" width="5.1640625" customWidth="1"/>
    <col min="11" max="11" width="12.83203125" customWidth="1"/>
  </cols>
  <sheetData>
    <row r="1" spans="1:18" ht="21" x14ac:dyDescent="0.25">
      <c r="B1" s="1" t="s">
        <v>0</v>
      </c>
    </row>
    <row r="3" spans="1:18" ht="32" x14ac:dyDescent="0.2">
      <c r="B3" t="s">
        <v>1</v>
      </c>
      <c r="C3" s="23" t="s">
        <v>2</v>
      </c>
      <c r="D3" s="23" t="s">
        <v>3</v>
      </c>
      <c r="F3" s="5"/>
      <c r="G3" s="24"/>
      <c r="H3" s="24"/>
      <c r="I3" s="24"/>
    </row>
    <row r="4" spans="1:18" x14ac:dyDescent="0.2">
      <c r="A4" t="s">
        <v>6</v>
      </c>
      <c r="B4" s="2">
        <v>1</v>
      </c>
      <c r="C4" s="2">
        <v>2</v>
      </c>
      <c r="D4" s="2">
        <v>2</v>
      </c>
      <c r="F4" s="5"/>
      <c r="G4" s="5"/>
      <c r="H4" s="5"/>
      <c r="I4" s="5"/>
    </row>
    <row r="5" spans="1:18" x14ac:dyDescent="0.2">
      <c r="B5">
        <v>2</v>
      </c>
      <c r="C5">
        <v>3</v>
      </c>
      <c r="D5">
        <v>4</v>
      </c>
      <c r="F5" s="5"/>
      <c r="G5" s="5"/>
      <c r="H5" s="5"/>
      <c r="I5" s="5"/>
    </row>
    <row r="6" spans="1:18" x14ac:dyDescent="0.2">
      <c r="B6">
        <v>3</v>
      </c>
      <c r="C6">
        <v>6</v>
      </c>
      <c r="D6">
        <v>8</v>
      </c>
      <c r="F6" s="5"/>
      <c r="G6" s="5"/>
      <c r="H6" s="5"/>
      <c r="I6" s="5"/>
    </row>
    <row r="7" spans="1:18" x14ac:dyDescent="0.2">
      <c r="B7">
        <v>4</v>
      </c>
      <c r="C7">
        <v>7</v>
      </c>
      <c r="D7">
        <v>10</v>
      </c>
      <c r="F7" s="5"/>
      <c r="G7" s="5"/>
      <c r="H7" s="5"/>
      <c r="I7" s="5"/>
    </row>
    <row r="8" spans="1:18" x14ac:dyDescent="0.2">
      <c r="A8" t="s">
        <v>4</v>
      </c>
      <c r="B8" s="3">
        <v>5</v>
      </c>
      <c r="C8" s="3">
        <v>10</v>
      </c>
      <c r="D8" s="3">
        <v>14</v>
      </c>
      <c r="F8" s="5"/>
      <c r="G8" s="5"/>
      <c r="H8" s="5"/>
      <c r="I8" s="5"/>
    </row>
    <row r="9" spans="1:18" x14ac:dyDescent="0.2">
      <c r="B9">
        <v>6</v>
      </c>
      <c r="C9">
        <v>9</v>
      </c>
      <c r="D9">
        <v>10</v>
      </c>
      <c r="F9" s="5"/>
      <c r="G9" s="5"/>
      <c r="H9" s="5"/>
      <c r="I9" s="5"/>
    </row>
    <row r="10" spans="1:18" x14ac:dyDescent="0.2">
      <c r="B10">
        <v>7</v>
      </c>
      <c r="C10">
        <v>7</v>
      </c>
      <c r="D10">
        <v>9</v>
      </c>
      <c r="F10" s="5"/>
      <c r="G10" s="5"/>
      <c r="H10" s="5"/>
      <c r="I10" s="5"/>
    </row>
    <row r="12" spans="1:18" x14ac:dyDescent="0.2">
      <c r="B12" s="58" t="s">
        <v>13</v>
      </c>
      <c r="C12" s="58"/>
      <c r="D12" s="58"/>
      <c r="E12" s="27"/>
      <c r="F12" s="59" t="s">
        <v>14</v>
      </c>
      <c r="G12" s="59"/>
      <c r="H12" s="59"/>
      <c r="I12" s="26"/>
      <c r="L12" s="58" t="s">
        <v>13</v>
      </c>
      <c r="M12" s="58"/>
      <c r="N12" s="58"/>
      <c r="P12" s="59" t="s">
        <v>14</v>
      </c>
      <c r="Q12" s="59"/>
      <c r="R12" s="59"/>
    </row>
    <row r="13" spans="1:18" ht="19" x14ac:dyDescent="0.25">
      <c r="A13" s="17" t="s">
        <v>5</v>
      </c>
      <c r="E13" s="27"/>
      <c r="K13" s="17" t="s">
        <v>5</v>
      </c>
    </row>
    <row r="14" spans="1:18" ht="17" thickBot="1" x14ac:dyDescent="0.25">
      <c r="B14" s="5" t="s">
        <v>12</v>
      </c>
      <c r="C14" s="5">
        <v>2</v>
      </c>
      <c r="D14" s="5">
        <v>2</v>
      </c>
      <c r="E14" s="27"/>
      <c r="F14" s="5" t="s">
        <v>19</v>
      </c>
      <c r="G14" s="5">
        <v>10</v>
      </c>
      <c r="H14" s="5">
        <v>14</v>
      </c>
      <c r="I14" s="5"/>
      <c r="L14" s="5" t="s">
        <v>7</v>
      </c>
      <c r="M14" s="18">
        <v>3.6666666666666665</v>
      </c>
      <c r="N14" s="18">
        <v>4.666666666666667</v>
      </c>
      <c r="P14" s="5" t="s">
        <v>21</v>
      </c>
      <c r="Q14" s="5">
        <v>8.25</v>
      </c>
      <c r="R14" s="5">
        <v>10.75</v>
      </c>
    </row>
    <row r="15" spans="1:18" ht="17" thickBot="1" x14ac:dyDescent="0.25">
      <c r="A15" s="20" t="s">
        <v>15</v>
      </c>
      <c r="B15" s="6" t="s">
        <v>10</v>
      </c>
      <c r="C15" s="7">
        <v>3</v>
      </c>
      <c r="D15" s="7">
        <v>4</v>
      </c>
      <c r="E15" s="28"/>
      <c r="F15" s="6" t="s">
        <v>10</v>
      </c>
      <c r="G15" s="7">
        <v>3</v>
      </c>
      <c r="H15" s="7">
        <v>4</v>
      </c>
      <c r="I15" s="10"/>
      <c r="K15" s="20" t="s">
        <v>28</v>
      </c>
      <c r="L15" s="30" t="s">
        <v>12</v>
      </c>
      <c r="M15" s="6">
        <v>2</v>
      </c>
      <c r="N15" s="6">
        <v>2</v>
      </c>
      <c r="P15" s="7" t="s">
        <v>12</v>
      </c>
      <c r="Q15" s="7">
        <v>2</v>
      </c>
      <c r="R15" s="7">
        <v>2</v>
      </c>
    </row>
    <row r="16" spans="1:18" x14ac:dyDescent="0.2">
      <c r="A16" s="25" t="s">
        <v>27</v>
      </c>
      <c r="C16" s="14">
        <f>SQRT((C15-C14)^2+(D15-D14)^2)</f>
        <v>2.2360679774997898</v>
      </c>
      <c r="D16" s="14"/>
      <c r="E16" s="27"/>
      <c r="G16" s="14">
        <f>SQRT((G15-G14)^2+(H15-H14)^2)</f>
        <v>12.206555615733702</v>
      </c>
      <c r="H16" s="14"/>
      <c r="I16" s="14"/>
      <c r="K16" s="25" t="s">
        <v>27</v>
      </c>
      <c r="M16" s="14">
        <f>SQRT((M15-M14)^2+(N15-N14)^2)</f>
        <v>3.1446603773522015</v>
      </c>
      <c r="N16" s="14"/>
      <c r="Q16" s="14">
        <f>SQRT((Q15-Q14)^2+(R15-R14)^2)</f>
        <v>10.752906583803284</v>
      </c>
      <c r="R16" s="14"/>
    </row>
    <row r="17" spans="1:19" x14ac:dyDescent="0.2">
      <c r="E17" s="27"/>
      <c r="K17" t="s">
        <v>30</v>
      </c>
    </row>
    <row r="18" spans="1:19" x14ac:dyDescent="0.2">
      <c r="B18" s="5" t="s">
        <v>7</v>
      </c>
      <c r="C18" s="5">
        <v>2</v>
      </c>
      <c r="D18" s="5">
        <v>2</v>
      </c>
      <c r="E18" s="27"/>
    </row>
    <row r="19" spans="1:19" ht="17" thickBot="1" x14ac:dyDescent="0.25">
      <c r="A19" s="19" t="s">
        <v>26</v>
      </c>
      <c r="B19" s="6" t="s">
        <v>8</v>
      </c>
      <c r="C19" s="7">
        <v>3</v>
      </c>
      <c r="D19" s="7">
        <v>4</v>
      </c>
      <c r="E19" s="27"/>
      <c r="L19" s="5" t="s">
        <v>7</v>
      </c>
      <c r="M19" s="18">
        <v>3.6666666666666665</v>
      </c>
      <c r="N19" s="18">
        <v>4.666666666666667</v>
      </c>
      <c r="P19" s="5" t="s">
        <v>21</v>
      </c>
      <c r="Q19" s="5">
        <v>8.25</v>
      </c>
      <c r="R19" s="5">
        <v>10.75</v>
      </c>
    </row>
    <row r="20" spans="1:19" ht="17" thickBot="1" x14ac:dyDescent="0.25">
      <c r="A20" s="11" t="s">
        <v>11</v>
      </c>
      <c r="B20" s="2" t="s">
        <v>12</v>
      </c>
      <c r="C20" s="2">
        <f>AVERAGE(C18:C19)</f>
        <v>2.5</v>
      </c>
      <c r="D20" s="2">
        <f>AVERAGE(D18:D19)</f>
        <v>3</v>
      </c>
      <c r="E20" s="27"/>
      <c r="F20" s="5"/>
      <c r="G20" s="5"/>
      <c r="H20" s="5"/>
      <c r="I20" s="5"/>
      <c r="K20" s="20" t="s">
        <v>15</v>
      </c>
      <c r="L20" s="6" t="s">
        <v>10</v>
      </c>
      <c r="M20" s="7">
        <v>3</v>
      </c>
      <c r="N20" s="7">
        <v>4</v>
      </c>
      <c r="P20" s="6" t="s">
        <v>10</v>
      </c>
      <c r="Q20" s="7">
        <v>3</v>
      </c>
      <c r="R20" s="7">
        <v>4</v>
      </c>
    </row>
    <row r="21" spans="1:19" x14ac:dyDescent="0.2">
      <c r="E21" s="27"/>
      <c r="K21" t="s">
        <v>30</v>
      </c>
      <c r="M21" s="14">
        <f>SQRT((M20-M19)^2+(N20-N19)^2)</f>
        <v>0.94280904158206347</v>
      </c>
      <c r="Q21" s="14">
        <f>SQRT((Q20-Q19)^2+(R20-R19)^2)</f>
        <v>8.5513156882435357</v>
      </c>
      <c r="R21" s="14"/>
    </row>
    <row r="22" spans="1:19" ht="17" thickBot="1" x14ac:dyDescent="0.25">
      <c r="B22" s="5" t="s">
        <v>12</v>
      </c>
      <c r="C22" s="5">
        <v>2.5</v>
      </c>
      <c r="D22" s="5">
        <v>3</v>
      </c>
      <c r="E22" s="27"/>
      <c r="F22" s="5" t="s">
        <v>19</v>
      </c>
      <c r="G22" s="5">
        <v>10</v>
      </c>
      <c r="H22" s="5">
        <v>14</v>
      </c>
      <c r="I22" s="5"/>
    </row>
    <row r="23" spans="1:19" ht="17" thickBot="1" x14ac:dyDescent="0.25">
      <c r="A23" s="20" t="s">
        <v>16</v>
      </c>
      <c r="B23" s="6" t="s">
        <v>9</v>
      </c>
      <c r="C23" s="6">
        <v>6</v>
      </c>
      <c r="D23" s="6">
        <v>8</v>
      </c>
      <c r="E23" s="27"/>
      <c r="F23" s="6" t="s">
        <v>9</v>
      </c>
      <c r="G23" s="6">
        <v>6</v>
      </c>
      <c r="H23" s="6">
        <v>8</v>
      </c>
      <c r="I23" s="13"/>
      <c r="L23" s="5" t="s">
        <v>7</v>
      </c>
      <c r="M23" s="18">
        <v>3.6666666666666665</v>
      </c>
      <c r="N23" s="18">
        <v>4.666666666666667</v>
      </c>
      <c r="P23" s="5" t="s">
        <v>21</v>
      </c>
      <c r="Q23" s="5">
        <v>8.25</v>
      </c>
      <c r="R23" s="5">
        <v>10.75</v>
      </c>
    </row>
    <row r="24" spans="1:19" ht="17" thickBot="1" x14ac:dyDescent="0.25">
      <c r="A24" s="25" t="s">
        <v>27</v>
      </c>
      <c r="C24" s="14">
        <f>SQRT((C23-C22)^2+(D23-D22)^2)</f>
        <v>6.103277807866851</v>
      </c>
      <c r="D24" s="14"/>
      <c r="E24" s="27"/>
      <c r="F24" s="14"/>
      <c r="G24" s="14">
        <f>SQRT((G23-G22)^2+(H23-H22)^2)</f>
        <v>7.2111025509279782</v>
      </c>
      <c r="K24" s="20" t="s">
        <v>16</v>
      </c>
      <c r="L24" s="6" t="s">
        <v>9</v>
      </c>
      <c r="M24" s="6">
        <v>6</v>
      </c>
      <c r="N24" s="6">
        <v>8</v>
      </c>
      <c r="P24" s="6" t="s">
        <v>9</v>
      </c>
      <c r="Q24" s="6">
        <v>6</v>
      </c>
      <c r="R24" s="6">
        <v>8</v>
      </c>
    </row>
    <row r="25" spans="1:19" x14ac:dyDescent="0.2">
      <c r="E25" s="29"/>
      <c r="K25" t="s">
        <v>31</v>
      </c>
      <c r="M25" s="14">
        <f>SQRT((M24-M23)^2+(N24-N23)^2)</f>
        <v>4.0688518719112343</v>
      </c>
      <c r="Q25" s="14">
        <f>SQRT((Q24-Q23)^2+(R24-R23)^2)</f>
        <v>3.5531676008879738</v>
      </c>
    </row>
    <row r="26" spans="1:19" x14ac:dyDescent="0.2">
      <c r="B26" s="5" t="s">
        <v>12</v>
      </c>
      <c r="C26" s="5">
        <v>2</v>
      </c>
      <c r="D26" s="5">
        <v>2</v>
      </c>
      <c r="E26" s="27"/>
    </row>
    <row r="27" spans="1:19" x14ac:dyDescent="0.2">
      <c r="B27" s="12" t="s">
        <v>10</v>
      </c>
      <c r="C27" s="10">
        <v>3</v>
      </c>
      <c r="D27" s="10">
        <v>4</v>
      </c>
      <c r="E27" s="27"/>
      <c r="P27" s="13" t="s">
        <v>9</v>
      </c>
      <c r="Q27">
        <v>6</v>
      </c>
      <c r="R27">
        <v>8</v>
      </c>
      <c r="S27" s="10"/>
    </row>
    <row r="28" spans="1:19" x14ac:dyDescent="0.2">
      <c r="A28" s="19" t="s">
        <v>26</v>
      </c>
      <c r="B28" s="6" t="s">
        <v>9</v>
      </c>
      <c r="C28" s="6">
        <v>6</v>
      </c>
      <c r="D28" s="6">
        <v>8</v>
      </c>
      <c r="E28" s="27"/>
      <c r="K28" s="10" t="s">
        <v>12</v>
      </c>
      <c r="L28" s="10">
        <v>2</v>
      </c>
      <c r="M28" s="10">
        <v>2</v>
      </c>
      <c r="P28" s="13" t="s">
        <v>18</v>
      </c>
      <c r="Q28" s="13">
        <v>7</v>
      </c>
      <c r="R28" s="13">
        <v>10</v>
      </c>
      <c r="S28" s="13"/>
    </row>
    <row r="29" spans="1:19" x14ac:dyDescent="0.2">
      <c r="A29" s="11" t="s">
        <v>11</v>
      </c>
      <c r="B29" s="2" t="s">
        <v>7</v>
      </c>
      <c r="C29" s="15">
        <f>AVERAGE(C26:C28)</f>
        <v>3.6666666666666665</v>
      </c>
      <c r="D29" s="15">
        <f>AVERAGE(D26:D28)</f>
        <v>4.666666666666667</v>
      </c>
      <c r="E29" s="27"/>
      <c r="K29" s="6" t="s">
        <v>10</v>
      </c>
      <c r="L29" s="7">
        <v>3</v>
      </c>
      <c r="M29" s="7">
        <v>4</v>
      </c>
      <c r="P29" s="12" t="s">
        <v>19</v>
      </c>
      <c r="Q29" s="10">
        <v>10</v>
      </c>
      <c r="R29" s="10">
        <v>14</v>
      </c>
      <c r="S29" s="13"/>
    </row>
    <row r="30" spans="1:19" x14ac:dyDescent="0.2">
      <c r="C30" s="14"/>
      <c r="D30" s="14"/>
      <c r="E30" s="27"/>
      <c r="K30" s="2" t="s">
        <v>7</v>
      </c>
      <c r="L30" s="2">
        <f>AVERAGE(L28:L29)</f>
        <v>2.5</v>
      </c>
      <c r="M30" s="2">
        <f>AVERAGE(M28:M29)</f>
        <v>3</v>
      </c>
      <c r="P30" s="13" t="s">
        <v>23</v>
      </c>
      <c r="Q30" s="13">
        <v>9</v>
      </c>
      <c r="R30" s="13">
        <v>10</v>
      </c>
      <c r="S30" s="13"/>
    </row>
    <row r="31" spans="1:19" ht="17" thickBot="1" x14ac:dyDescent="0.25">
      <c r="B31" s="5" t="s">
        <v>7</v>
      </c>
      <c r="C31" s="18">
        <v>3.6666666666666665</v>
      </c>
      <c r="D31" s="18">
        <v>4.666666666666667</v>
      </c>
      <c r="E31" s="27"/>
      <c r="F31" s="5" t="s">
        <v>19</v>
      </c>
      <c r="G31" s="5">
        <v>10</v>
      </c>
      <c r="H31" s="5">
        <v>14</v>
      </c>
      <c r="I31" s="5"/>
      <c r="P31" s="9" t="s">
        <v>25</v>
      </c>
      <c r="Q31" s="6">
        <v>7</v>
      </c>
      <c r="R31" s="6">
        <v>9</v>
      </c>
    </row>
    <row r="32" spans="1:19" ht="17" thickBot="1" x14ac:dyDescent="0.25">
      <c r="A32" s="20" t="s">
        <v>17</v>
      </c>
      <c r="B32" s="6" t="s">
        <v>18</v>
      </c>
      <c r="C32" s="6">
        <v>7</v>
      </c>
      <c r="D32" s="6">
        <v>10</v>
      </c>
      <c r="E32" s="27"/>
      <c r="F32" s="6" t="s">
        <v>18</v>
      </c>
      <c r="G32" s="6">
        <v>7</v>
      </c>
      <c r="H32" s="6">
        <v>10</v>
      </c>
      <c r="I32" s="13"/>
      <c r="P32" s="4" t="s">
        <v>21</v>
      </c>
      <c r="Q32" s="4">
        <f>AVERAGE(Q26:Q31)</f>
        <v>7.8</v>
      </c>
      <c r="R32" s="4">
        <f>AVERAGE(R26:R31)</f>
        <v>10.199999999999999</v>
      </c>
    </row>
    <row r="33" spans="1:18" x14ac:dyDescent="0.2">
      <c r="A33" s="25" t="s">
        <v>27</v>
      </c>
      <c r="C33" s="14">
        <f>SQRT((C32-C31)^2+(D32-D31)^2)</f>
        <v>6.289320754704403</v>
      </c>
      <c r="E33" s="27"/>
      <c r="F33" s="13"/>
      <c r="G33" s="16">
        <f t="shared" ref="G33" si="0">SQRT((G32-G31)^2+(H32-H31)^2)</f>
        <v>5</v>
      </c>
      <c r="H33" s="13"/>
      <c r="I33" s="13"/>
      <c r="Q33" t="s">
        <v>29</v>
      </c>
    </row>
    <row r="34" spans="1:18" ht="17" thickBot="1" x14ac:dyDescent="0.25">
      <c r="E34" s="27"/>
      <c r="F34" s="13"/>
      <c r="G34" s="14"/>
      <c r="H34" s="13"/>
      <c r="I34" s="13"/>
      <c r="L34" t="s">
        <v>7</v>
      </c>
      <c r="M34">
        <v>2.5</v>
      </c>
      <c r="N34">
        <v>3</v>
      </c>
      <c r="P34" t="s">
        <v>21</v>
      </c>
      <c r="Q34">
        <v>7.8</v>
      </c>
      <c r="R34">
        <v>10.199999999999999</v>
      </c>
    </row>
    <row r="35" spans="1:18" ht="17" thickBot="1" x14ac:dyDescent="0.25">
      <c r="E35" s="27"/>
      <c r="F35" s="12" t="s">
        <v>19</v>
      </c>
      <c r="G35" s="10">
        <v>10</v>
      </c>
      <c r="H35" s="10">
        <v>14</v>
      </c>
      <c r="I35" s="10"/>
      <c r="K35" s="20" t="s">
        <v>17</v>
      </c>
      <c r="L35" s="6" t="s">
        <v>18</v>
      </c>
      <c r="M35" s="6">
        <v>7</v>
      </c>
      <c r="N35" s="6">
        <v>10</v>
      </c>
      <c r="P35" s="6" t="s">
        <v>18</v>
      </c>
      <c r="Q35" s="6">
        <v>7</v>
      </c>
      <c r="R35" s="6">
        <v>10</v>
      </c>
    </row>
    <row r="36" spans="1:18" x14ac:dyDescent="0.2">
      <c r="A36" s="19" t="s">
        <v>26</v>
      </c>
      <c r="E36" s="27"/>
      <c r="F36" s="6" t="s">
        <v>18</v>
      </c>
      <c r="G36" s="6">
        <v>7</v>
      </c>
      <c r="H36" s="6">
        <v>10</v>
      </c>
      <c r="I36" s="13"/>
      <c r="K36" t="s">
        <v>30</v>
      </c>
      <c r="M36" s="14">
        <f>SQRT((M35-M34)^2+(N35-N34)^2)</f>
        <v>8.3216584885466194</v>
      </c>
      <c r="Q36" s="14">
        <f>SQRT((Q35-Q34)^2+(R35-R34)^2)</f>
        <v>0.8246211251235317</v>
      </c>
    </row>
    <row r="37" spans="1:18" x14ac:dyDescent="0.2">
      <c r="A37" s="11" t="s">
        <v>11</v>
      </c>
      <c r="E37" s="27"/>
      <c r="F37" s="4" t="s">
        <v>21</v>
      </c>
      <c r="G37" s="22">
        <f>AVERAGE(G35:G36)</f>
        <v>8.5</v>
      </c>
      <c r="H37" s="22">
        <f>AVERAGE(H35:H36)</f>
        <v>12</v>
      </c>
      <c r="I37" s="22"/>
    </row>
    <row r="38" spans="1:18" ht="17" thickBot="1" x14ac:dyDescent="0.25">
      <c r="E38" s="27"/>
      <c r="L38" t="s">
        <v>7</v>
      </c>
      <c r="M38">
        <v>2.5</v>
      </c>
      <c r="N38">
        <v>3</v>
      </c>
      <c r="P38" t="s">
        <v>21</v>
      </c>
      <c r="Q38">
        <v>7.8</v>
      </c>
      <c r="R38">
        <v>10.199999999999999</v>
      </c>
    </row>
    <row r="39" spans="1:18" ht="17" thickBot="1" x14ac:dyDescent="0.25">
      <c r="B39" s="5" t="s">
        <v>7</v>
      </c>
      <c r="C39" s="18">
        <v>3.6666666666666665</v>
      </c>
      <c r="D39" s="18">
        <v>4.666666666666667</v>
      </c>
      <c r="E39" s="27"/>
      <c r="F39" t="s">
        <v>21</v>
      </c>
      <c r="G39">
        <v>8.5</v>
      </c>
      <c r="H39">
        <v>12</v>
      </c>
      <c r="K39" s="20" t="s">
        <v>20</v>
      </c>
      <c r="L39" s="6" t="s">
        <v>19</v>
      </c>
      <c r="M39" s="6">
        <v>10</v>
      </c>
      <c r="N39" s="6">
        <v>14</v>
      </c>
      <c r="P39" s="6" t="s">
        <v>19</v>
      </c>
      <c r="Q39" s="6">
        <v>10</v>
      </c>
      <c r="R39" s="6">
        <v>14</v>
      </c>
    </row>
    <row r="40" spans="1:18" ht="17" thickBot="1" x14ac:dyDescent="0.25">
      <c r="A40" s="20" t="s">
        <v>22</v>
      </c>
      <c r="B40" s="6" t="s">
        <v>23</v>
      </c>
      <c r="C40" s="6">
        <v>9</v>
      </c>
      <c r="D40" s="6">
        <v>10</v>
      </c>
      <c r="E40" s="27"/>
      <c r="F40" s="6" t="s">
        <v>23</v>
      </c>
      <c r="G40" s="6">
        <v>9</v>
      </c>
      <c r="H40" s="6">
        <v>10</v>
      </c>
      <c r="I40" s="13"/>
      <c r="K40" t="s">
        <v>30</v>
      </c>
      <c r="M40" s="14">
        <f>SQRT((M39-M38)^2+(N39-N38)^2)</f>
        <v>13.313526955694348</v>
      </c>
      <c r="Q40" s="14">
        <f>SQRT((Q39-Q38)^2+(R39-R38)^2)</f>
        <v>4.3908996800200306</v>
      </c>
    </row>
    <row r="41" spans="1:18" x14ac:dyDescent="0.2">
      <c r="A41" s="25" t="s">
        <v>27</v>
      </c>
      <c r="C41" s="14">
        <f>SQRT((C40-C39)^2+(D40-D39)^2)</f>
        <v>7.5424723326565069</v>
      </c>
      <c r="E41" s="27"/>
      <c r="F41" s="5"/>
      <c r="G41" s="18">
        <f>SQRT((G40-G39)^2+(H40-H39)^2)</f>
        <v>2.0615528128088303</v>
      </c>
      <c r="H41" s="5"/>
      <c r="I41" s="5"/>
    </row>
    <row r="42" spans="1:18" ht="17" thickBot="1" x14ac:dyDescent="0.25">
      <c r="E42" s="27"/>
      <c r="L42" t="s">
        <v>7</v>
      </c>
      <c r="M42">
        <v>2.5</v>
      </c>
      <c r="N42">
        <v>3</v>
      </c>
      <c r="P42" t="s">
        <v>21</v>
      </c>
      <c r="Q42">
        <v>7.8</v>
      </c>
      <c r="R42">
        <v>10.199999999999999</v>
      </c>
    </row>
    <row r="43" spans="1:18" ht="17" thickBot="1" x14ac:dyDescent="0.25">
      <c r="E43" s="27"/>
      <c r="K43" s="20" t="s">
        <v>22</v>
      </c>
      <c r="L43" s="6" t="s">
        <v>23</v>
      </c>
      <c r="M43" s="6">
        <v>9</v>
      </c>
      <c r="N43" s="6">
        <v>10</v>
      </c>
      <c r="P43" s="6" t="s">
        <v>23</v>
      </c>
      <c r="Q43" s="6">
        <v>9</v>
      </c>
      <c r="R43" s="6">
        <v>10</v>
      </c>
    </row>
    <row r="44" spans="1:18" x14ac:dyDescent="0.2">
      <c r="E44" s="27"/>
      <c r="F44" s="12" t="s">
        <v>19</v>
      </c>
      <c r="G44" s="10">
        <v>10</v>
      </c>
      <c r="H44" s="10">
        <v>14</v>
      </c>
      <c r="I44" s="10"/>
      <c r="K44" t="s">
        <v>30</v>
      </c>
      <c r="M44" s="14">
        <f>SQRT((M43-M42)^2+(N43-N42)^2)</f>
        <v>9.5524865872713995</v>
      </c>
      <c r="Q44" s="14">
        <f>SQRT((Q43-Q42)^2+(R43-R42)^2)</f>
        <v>1.216552506059644</v>
      </c>
    </row>
    <row r="45" spans="1:18" x14ac:dyDescent="0.2">
      <c r="E45" s="27"/>
      <c r="F45" s="13" t="s">
        <v>18</v>
      </c>
      <c r="G45" s="13">
        <v>7</v>
      </c>
      <c r="H45" s="13">
        <v>10</v>
      </c>
      <c r="I45" s="13"/>
    </row>
    <row r="46" spans="1:18" ht="17" thickBot="1" x14ac:dyDescent="0.25">
      <c r="A46" s="19" t="s">
        <v>26</v>
      </c>
      <c r="E46" s="27"/>
      <c r="F46" s="6" t="s">
        <v>23</v>
      </c>
      <c r="G46" s="6">
        <v>9</v>
      </c>
      <c r="H46" s="6">
        <v>10</v>
      </c>
      <c r="I46" s="13"/>
      <c r="L46" t="s">
        <v>7</v>
      </c>
      <c r="M46">
        <v>2.5</v>
      </c>
      <c r="N46">
        <v>3</v>
      </c>
      <c r="P46" t="s">
        <v>21</v>
      </c>
      <c r="Q46">
        <v>7.8</v>
      </c>
      <c r="R46">
        <v>10.199999999999999</v>
      </c>
    </row>
    <row r="47" spans="1:18" ht="17" thickBot="1" x14ac:dyDescent="0.25">
      <c r="A47" s="11" t="s">
        <v>11</v>
      </c>
      <c r="E47" s="27"/>
      <c r="F47" s="4" t="s">
        <v>21</v>
      </c>
      <c r="G47" s="21">
        <f>AVERAGE(G44:G46)</f>
        <v>8.6666666666666661</v>
      </c>
      <c r="H47" s="21">
        <f>AVERAGE(H44:H46)</f>
        <v>11.333333333333334</v>
      </c>
      <c r="I47" s="21"/>
      <c r="K47" s="20" t="s">
        <v>24</v>
      </c>
      <c r="L47" s="6" t="s">
        <v>25</v>
      </c>
      <c r="M47" s="6">
        <v>7</v>
      </c>
      <c r="N47" s="6">
        <v>9</v>
      </c>
      <c r="P47" s="6" t="s">
        <v>25</v>
      </c>
      <c r="Q47" s="6">
        <v>7</v>
      </c>
      <c r="R47" s="6">
        <v>9</v>
      </c>
    </row>
    <row r="48" spans="1:18" x14ac:dyDescent="0.2">
      <c r="E48" s="27"/>
      <c r="K48" s="25" t="s">
        <v>30</v>
      </c>
      <c r="M48" s="14">
        <f>SQRT((M47-M46)^2+(N47-N46)^2)</f>
        <v>7.5</v>
      </c>
      <c r="Q48" s="14">
        <f>SQRT((Q47-Q46)^2+(R47-R46)^2)</f>
        <v>1.4422205101855952</v>
      </c>
    </row>
    <row r="49" spans="1:9" ht="17" thickBot="1" x14ac:dyDescent="0.25">
      <c r="B49" s="5" t="s">
        <v>7</v>
      </c>
      <c r="C49" s="18">
        <v>3.6666666666666665</v>
      </c>
      <c r="D49" s="18">
        <v>4.666666666666667</v>
      </c>
      <c r="E49" s="27"/>
      <c r="F49" t="s">
        <v>21</v>
      </c>
      <c r="G49">
        <v>8.5</v>
      </c>
      <c r="H49">
        <v>12</v>
      </c>
    </row>
    <row r="50" spans="1:9" ht="17" thickBot="1" x14ac:dyDescent="0.25">
      <c r="A50" s="20" t="s">
        <v>24</v>
      </c>
      <c r="B50" s="6" t="s">
        <v>25</v>
      </c>
      <c r="C50" s="6">
        <v>7</v>
      </c>
      <c r="D50" s="6">
        <v>9</v>
      </c>
      <c r="E50" s="27"/>
      <c r="F50" s="9" t="s">
        <v>25</v>
      </c>
      <c r="G50" s="6">
        <v>7</v>
      </c>
      <c r="H50" s="6">
        <v>9</v>
      </c>
      <c r="I50" s="13"/>
    </row>
    <row r="51" spans="1:9" x14ac:dyDescent="0.2">
      <c r="A51" s="25" t="s">
        <v>27</v>
      </c>
      <c r="C51" s="14">
        <f>SQRT((C50-C49)^2+(D50-D49)^2)</f>
        <v>5.4670731556189081</v>
      </c>
      <c r="E51" s="27"/>
      <c r="G51" s="14">
        <f>SQRT((G50-G49)^2+(H50-H49)^2)</f>
        <v>3.3541019662496847</v>
      </c>
    </row>
    <row r="52" spans="1:9" x14ac:dyDescent="0.2">
      <c r="E52" s="27"/>
    </row>
    <row r="53" spans="1:9" x14ac:dyDescent="0.2">
      <c r="E53" s="27"/>
      <c r="F53" s="12" t="s">
        <v>19</v>
      </c>
      <c r="G53" s="10">
        <v>10</v>
      </c>
      <c r="H53" s="10">
        <v>14</v>
      </c>
      <c r="I53" s="10"/>
    </row>
    <row r="54" spans="1:9" x14ac:dyDescent="0.2">
      <c r="A54" s="25"/>
      <c r="E54" s="27"/>
      <c r="F54" s="13" t="s">
        <v>18</v>
      </c>
      <c r="G54" s="13">
        <v>7</v>
      </c>
      <c r="H54" s="13">
        <v>10</v>
      </c>
      <c r="I54" s="13"/>
    </row>
    <row r="55" spans="1:9" x14ac:dyDescent="0.2">
      <c r="E55" s="27"/>
      <c r="F55" s="13" t="s">
        <v>23</v>
      </c>
      <c r="G55" s="13">
        <v>9</v>
      </c>
      <c r="H55" s="13">
        <v>10</v>
      </c>
      <c r="I55" s="13"/>
    </row>
    <row r="56" spans="1:9" x14ac:dyDescent="0.2">
      <c r="A56" s="19" t="s">
        <v>26</v>
      </c>
      <c r="E56" s="27"/>
      <c r="F56" s="9" t="s">
        <v>25</v>
      </c>
      <c r="G56" s="6">
        <v>7</v>
      </c>
      <c r="H56" s="6">
        <v>9</v>
      </c>
      <c r="I56" s="13"/>
    </row>
    <row r="57" spans="1:9" x14ac:dyDescent="0.2">
      <c r="A57" s="11" t="s">
        <v>11</v>
      </c>
      <c r="E57" s="27"/>
      <c r="F57" s="4" t="s">
        <v>21</v>
      </c>
      <c r="G57" s="4">
        <f>AVERAGE(G53:G56)</f>
        <v>8.25</v>
      </c>
      <c r="H57" s="4">
        <f>AVERAGE(H53:H56)</f>
        <v>10.75</v>
      </c>
      <c r="I57" s="4"/>
    </row>
  </sheetData>
  <mergeCells count="4">
    <mergeCell ref="B12:D12"/>
    <mergeCell ref="F12:H12"/>
    <mergeCell ref="L12:N12"/>
    <mergeCell ref="P12:R12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7"/>
  <sheetViews>
    <sheetView workbookViewId="0">
      <selection activeCell="J37" sqref="J36:J37"/>
    </sheetView>
  </sheetViews>
  <sheetFormatPr baseColWidth="10" defaultColWidth="11" defaultRowHeight="16" x14ac:dyDescent="0.2"/>
  <cols>
    <col min="2" max="10" width="8.33203125" customWidth="1"/>
  </cols>
  <sheetData>
    <row r="2" spans="2:10" x14ac:dyDescent="0.2">
      <c r="D2">
        <v>0</v>
      </c>
      <c r="E2" t="s">
        <v>41</v>
      </c>
    </row>
    <row r="3" spans="2:10" x14ac:dyDescent="0.2">
      <c r="D3">
        <f>MAX(C6:J13)</f>
        <v>8.49</v>
      </c>
      <c r="E3" t="s">
        <v>40</v>
      </c>
    </row>
    <row r="5" spans="2:10" x14ac:dyDescent="0.2">
      <c r="C5" t="s">
        <v>32</v>
      </c>
      <c r="D5" t="s">
        <v>33</v>
      </c>
      <c r="E5" t="s">
        <v>34</v>
      </c>
      <c r="F5" t="s">
        <v>35</v>
      </c>
      <c r="G5" t="s">
        <v>36</v>
      </c>
      <c r="H5" t="s">
        <v>37</v>
      </c>
      <c r="I5" t="s">
        <v>38</v>
      </c>
      <c r="J5" t="s">
        <v>39</v>
      </c>
    </row>
    <row r="6" spans="2:10" x14ac:dyDescent="0.2">
      <c r="B6" t="s">
        <v>32</v>
      </c>
      <c r="C6">
        <v>0</v>
      </c>
      <c r="D6">
        <v>5</v>
      </c>
      <c r="E6">
        <v>8.49</v>
      </c>
      <c r="F6">
        <v>3.61</v>
      </c>
      <c r="G6">
        <v>7.07</v>
      </c>
      <c r="H6">
        <v>7.21</v>
      </c>
      <c r="I6">
        <v>8.06</v>
      </c>
      <c r="J6">
        <v>2.2400000000000002</v>
      </c>
    </row>
    <row r="7" spans="2:10" x14ac:dyDescent="0.2">
      <c r="B7" t="s">
        <v>33</v>
      </c>
      <c r="D7">
        <v>0</v>
      </c>
      <c r="E7">
        <v>6.08</v>
      </c>
      <c r="F7">
        <v>4.24</v>
      </c>
      <c r="G7">
        <v>5</v>
      </c>
      <c r="H7">
        <v>4.12</v>
      </c>
      <c r="I7">
        <v>3.16</v>
      </c>
      <c r="J7">
        <v>4.47</v>
      </c>
    </row>
    <row r="8" spans="2:10" x14ac:dyDescent="0.2">
      <c r="B8" t="s">
        <v>34</v>
      </c>
      <c r="E8">
        <v>0</v>
      </c>
      <c r="F8">
        <v>5</v>
      </c>
      <c r="G8">
        <v>1.41</v>
      </c>
      <c r="H8">
        <v>2</v>
      </c>
      <c r="I8">
        <v>7.28</v>
      </c>
      <c r="J8">
        <v>6.4</v>
      </c>
    </row>
    <row r="9" spans="2:10" x14ac:dyDescent="0.2">
      <c r="B9" t="s">
        <v>35</v>
      </c>
      <c r="F9">
        <v>0</v>
      </c>
      <c r="G9">
        <v>3.61</v>
      </c>
      <c r="H9">
        <v>4.12</v>
      </c>
      <c r="I9">
        <v>7.21</v>
      </c>
      <c r="J9">
        <v>1.41</v>
      </c>
    </row>
    <row r="10" spans="2:10" x14ac:dyDescent="0.2">
      <c r="B10" t="s">
        <v>36</v>
      </c>
      <c r="G10">
        <v>0</v>
      </c>
      <c r="H10">
        <v>1.41</v>
      </c>
      <c r="I10">
        <v>6.71</v>
      </c>
      <c r="J10">
        <v>5</v>
      </c>
    </row>
    <row r="11" spans="2:10" x14ac:dyDescent="0.2">
      <c r="B11" t="s">
        <v>37</v>
      </c>
      <c r="H11">
        <v>0</v>
      </c>
      <c r="I11">
        <v>5.39</v>
      </c>
      <c r="J11">
        <v>5.39</v>
      </c>
    </row>
    <row r="12" spans="2:10" x14ac:dyDescent="0.2">
      <c r="B12" t="s">
        <v>38</v>
      </c>
      <c r="I12">
        <v>0</v>
      </c>
      <c r="J12">
        <v>7.62</v>
      </c>
    </row>
    <row r="13" spans="2:10" x14ac:dyDescent="0.2">
      <c r="B13" t="s">
        <v>39</v>
      </c>
      <c r="J13">
        <v>0</v>
      </c>
    </row>
    <row r="14" spans="2:10" x14ac:dyDescent="0.2">
      <c r="D14" t="s">
        <v>42</v>
      </c>
    </row>
    <row r="16" spans="2:10" x14ac:dyDescent="0.2">
      <c r="B16" t="s">
        <v>43</v>
      </c>
      <c r="C16" t="s">
        <v>32</v>
      </c>
      <c r="E16" t="s">
        <v>46</v>
      </c>
    </row>
    <row r="17" spans="2:5" x14ac:dyDescent="0.2">
      <c r="C17" t="s">
        <v>35</v>
      </c>
      <c r="E17" t="s">
        <v>49</v>
      </c>
    </row>
    <row r="18" spans="2:5" x14ac:dyDescent="0.2">
      <c r="C18" t="s">
        <v>39</v>
      </c>
      <c r="E18" t="s">
        <v>48</v>
      </c>
    </row>
    <row r="20" spans="2:5" x14ac:dyDescent="0.2">
      <c r="B20" t="s">
        <v>44</v>
      </c>
      <c r="C20" t="s">
        <v>33</v>
      </c>
    </row>
    <row r="21" spans="2:5" x14ac:dyDescent="0.2">
      <c r="C21" t="s">
        <v>38</v>
      </c>
      <c r="E21" t="s">
        <v>50</v>
      </c>
    </row>
    <row r="25" spans="2:5" x14ac:dyDescent="0.2">
      <c r="B25" t="s">
        <v>45</v>
      </c>
      <c r="C25" t="s">
        <v>34</v>
      </c>
      <c r="E25" t="s">
        <v>47</v>
      </c>
    </row>
    <row r="26" spans="2:5" x14ac:dyDescent="0.2">
      <c r="C26" t="s">
        <v>36</v>
      </c>
      <c r="E26" t="s">
        <v>51</v>
      </c>
    </row>
    <row r="27" spans="2:5" x14ac:dyDescent="0.2">
      <c r="C27" t="s">
        <v>37</v>
      </c>
      <c r="E27" t="s">
        <v>52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zoomScale="130" zoomScaleNormal="130" zoomScalePageLayoutView="130" workbookViewId="0">
      <selection activeCell="D56" sqref="D56:D57"/>
    </sheetView>
  </sheetViews>
  <sheetFormatPr baseColWidth="10" defaultColWidth="11" defaultRowHeight="16" x14ac:dyDescent="0.2"/>
  <cols>
    <col min="1" max="1" width="13" customWidth="1"/>
  </cols>
  <sheetData>
    <row r="3" spans="1:2" ht="31" x14ac:dyDescent="0.35">
      <c r="A3" s="31" t="s">
        <v>53</v>
      </c>
    </row>
    <row r="4" spans="1:2" ht="31" x14ac:dyDescent="0.35">
      <c r="A4" s="31" t="s">
        <v>54</v>
      </c>
    </row>
    <row r="5" spans="1:2" x14ac:dyDescent="0.2">
      <c r="A5" t="s">
        <v>55</v>
      </c>
    </row>
    <row r="6" spans="1:2" x14ac:dyDescent="0.2">
      <c r="A6" s="32" t="s">
        <v>65</v>
      </c>
      <c r="B6" t="s">
        <v>67</v>
      </c>
    </row>
    <row r="7" spans="1:2" x14ac:dyDescent="0.2">
      <c r="A7" s="32" t="s">
        <v>66</v>
      </c>
      <c r="B7" t="s">
        <v>68</v>
      </c>
    </row>
    <row r="9" spans="1:2" x14ac:dyDescent="0.2">
      <c r="A9" t="s">
        <v>56</v>
      </c>
    </row>
    <row r="10" spans="1:2" x14ac:dyDescent="0.2">
      <c r="A10" s="32" t="s">
        <v>57</v>
      </c>
      <c r="B10" t="s">
        <v>60</v>
      </c>
    </row>
    <row r="11" spans="1:2" x14ac:dyDescent="0.2">
      <c r="A11" s="32"/>
      <c r="B11" t="s">
        <v>61</v>
      </c>
    </row>
    <row r="12" spans="1:2" x14ac:dyDescent="0.2">
      <c r="A12" s="32" t="s">
        <v>58</v>
      </c>
      <c r="B12" t="s">
        <v>62</v>
      </c>
    </row>
    <row r="13" spans="1:2" x14ac:dyDescent="0.2">
      <c r="A13" s="32"/>
      <c r="B13" t="s">
        <v>63</v>
      </c>
    </row>
    <row r="14" spans="1:2" x14ac:dyDescent="0.2">
      <c r="A14" s="32" t="s">
        <v>59</v>
      </c>
      <c r="B14" t="s">
        <v>64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6"/>
  <sheetViews>
    <sheetView zoomScale="130" zoomScaleNormal="130" zoomScalePageLayoutView="130" workbookViewId="0">
      <selection activeCell="M23" sqref="M23"/>
    </sheetView>
  </sheetViews>
  <sheetFormatPr baseColWidth="10" defaultColWidth="11" defaultRowHeight="16" x14ac:dyDescent="0.2"/>
  <cols>
    <col min="2" max="6" width="7" customWidth="1"/>
    <col min="7" max="7" width="3.5" customWidth="1"/>
    <col min="8" max="8" width="7.83203125" customWidth="1"/>
    <col min="9" max="9" width="22.6640625" customWidth="1"/>
    <col min="10" max="10" width="39" customWidth="1"/>
  </cols>
  <sheetData>
    <row r="2" spans="1:16" x14ac:dyDescent="0.2">
      <c r="A2" s="37"/>
      <c r="B2" s="37" t="s">
        <v>84</v>
      </c>
      <c r="C2" s="37" t="s">
        <v>85</v>
      </c>
      <c r="D2" s="37" t="s">
        <v>69</v>
      </c>
      <c r="E2" s="37" t="s">
        <v>86</v>
      </c>
      <c r="F2" s="37" t="s">
        <v>70</v>
      </c>
      <c r="G2" s="37"/>
      <c r="H2" s="37"/>
      <c r="I2" s="37"/>
      <c r="J2" s="37"/>
    </row>
    <row r="3" spans="1:16" x14ac:dyDescent="0.2">
      <c r="A3" s="37">
        <v>2</v>
      </c>
      <c r="B3" s="37" t="s">
        <v>75</v>
      </c>
      <c r="C3" s="37">
        <v>10020</v>
      </c>
      <c r="D3" s="37" t="s">
        <v>76</v>
      </c>
      <c r="E3" s="37" t="s">
        <v>77</v>
      </c>
      <c r="F3" s="37" t="s">
        <v>74</v>
      </c>
      <c r="G3" s="37"/>
      <c r="H3" s="37"/>
      <c r="I3" s="37"/>
      <c r="J3" s="37"/>
      <c r="L3" s="39"/>
      <c r="M3" s="40"/>
      <c r="N3" s="61" t="s">
        <v>110</v>
      </c>
      <c r="O3" s="62"/>
      <c r="P3" s="41"/>
    </row>
    <row r="4" spans="1:16" x14ac:dyDescent="0.2">
      <c r="A4" s="37">
        <v>5</v>
      </c>
      <c r="B4" s="37" t="s">
        <v>82</v>
      </c>
      <c r="C4" s="37">
        <v>20052</v>
      </c>
      <c r="D4" s="37" t="s">
        <v>76</v>
      </c>
      <c r="E4" s="37" t="s">
        <v>73</v>
      </c>
      <c r="F4" s="37" t="s">
        <v>74</v>
      </c>
      <c r="G4" s="37"/>
      <c r="H4" s="37"/>
      <c r="I4" s="37"/>
      <c r="J4" s="37"/>
      <c r="L4" s="42"/>
      <c r="M4" s="13"/>
      <c r="N4" s="45" t="s">
        <v>111</v>
      </c>
      <c r="O4" s="45" t="s">
        <v>112</v>
      </c>
      <c r="P4" s="43"/>
    </row>
    <row r="5" spans="1:16" x14ac:dyDescent="0.2">
      <c r="A5" s="37">
        <v>1</v>
      </c>
      <c r="B5" s="37" t="s">
        <v>71</v>
      </c>
      <c r="C5" s="37">
        <v>10036</v>
      </c>
      <c r="D5" s="37" t="s">
        <v>72</v>
      </c>
      <c r="E5" s="37" t="s">
        <v>73</v>
      </c>
      <c r="F5" s="37" t="s">
        <v>74</v>
      </c>
      <c r="G5" s="37"/>
      <c r="H5" s="37"/>
      <c r="I5" s="37"/>
      <c r="J5" s="37"/>
      <c r="L5" s="60" t="s">
        <v>114</v>
      </c>
      <c r="M5" s="46" t="s">
        <v>113</v>
      </c>
      <c r="N5" s="47">
        <v>3</v>
      </c>
      <c r="O5" s="47">
        <v>2</v>
      </c>
      <c r="P5" s="48">
        <v>5</v>
      </c>
    </row>
    <row r="6" spans="1:16" x14ac:dyDescent="0.2">
      <c r="A6" s="37">
        <v>3</v>
      </c>
      <c r="B6" s="37" t="s">
        <v>78</v>
      </c>
      <c r="C6" s="37">
        <v>10018</v>
      </c>
      <c r="D6" s="37" t="s">
        <v>72</v>
      </c>
      <c r="E6" s="37" t="s">
        <v>77</v>
      </c>
      <c r="F6" s="37" t="s">
        <v>79</v>
      </c>
      <c r="G6" s="37"/>
      <c r="H6" s="37"/>
      <c r="I6" s="37"/>
      <c r="J6" s="37"/>
      <c r="L6" s="60"/>
      <c r="M6" s="46" t="s">
        <v>114</v>
      </c>
      <c r="N6" s="47">
        <v>4</v>
      </c>
      <c r="O6" s="47">
        <v>0</v>
      </c>
      <c r="P6" s="48">
        <v>4</v>
      </c>
    </row>
    <row r="7" spans="1:16" x14ac:dyDescent="0.2">
      <c r="A7" s="37">
        <v>6</v>
      </c>
      <c r="B7" s="37" t="s">
        <v>83</v>
      </c>
      <c r="C7" s="37">
        <v>20037</v>
      </c>
      <c r="D7" s="37" t="s">
        <v>72</v>
      </c>
      <c r="E7" s="37" t="s">
        <v>77</v>
      </c>
      <c r="F7" s="37" t="s">
        <v>79</v>
      </c>
      <c r="G7" s="37"/>
      <c r="H7" s="37"/>
      <c r="I7" s="37"/>
      <c r="J7" s="37"/>
      <c r="L7" s="60"/>
      <c r="M7" s="46" t="s">
        <v>115</v>
      </c>
      <c r="N7" s="47">
        <v>2</v>
      </c>
      <c r="O7" s="47">
        <v>3</v>
      </c>
      <c r="P7" s="48">
        <v>5</v>
      </c>
    </row>
    <row r="8" spans="1:16" x14ac:dyDescent="0.2">
      <c r="A8" s="37">
        <v>4</v>
      </c>
      <c r="B8" s="37" t="s">
        <v>80</v>
      </c>
      <c r="C8" s="37">
        <v>10011</v>
      </c>
      <c r="D8" s="37" t="s">
        <v>81</v>
      </c>
      <c r="E8" s="37" t="s">
        <v>73</v>
      </c>
      <c r="F8" s="37" t="s">
        <v>74</v>
      </c>
      <c r="G8" s="37"/>
      <c r="H8" s="37"/>
      <c r="I8" s="37"/>
      <c r="J8" s="37"/>
      <c r="L8" s="44"/>
      <c r="M8" s="6"/>
      <c r="N8" s="49"/>
      <c r="O8" s="49"/>
      <c r="P8" s="50">
        <v>14</v>
      </c>
    </row>
    <row r="9" spans="1:16" x14ac:dyDescent="0.2">
      <c r="A9" s="37"/>
      <c r="B9" s="37"/>
      <c r="C9" s="37"/>
      <c r="D9" s="37"/>
      <c r="E9" s="37"/>
      <c r="F9" s="37"/>
      <c r="G9" s="37"/>
      <c r="H9" s="37"/>
      <c r="I9" s="37"/>
      <c r="J9" s="37"/>
    </row>
    <row r="10" spans="1:16" x14ac:dyDescent="0.2">
      <c r="A10" s="37"/>
      <c r="B10" s="37" t="s">
        <v>97</v>
      </c>
      <c r="C10" s="37"/>
      <c r="D10" s="37"/>
      <c r="E10" s="37"/>
      <c r="F10" s="37"/>
      <c r="G10" s="37"/>
      <c r="H10" s="37" t="s">
        <v>87</v>
      </c>
      <c r="I10" s="37"/>
      <c r="J10" s="37" t="s">
        <v>87</v>
      </c>
    </row>
    <row r="11" spans="1:16" ht="15" customHeight="1" x14ac:dyDescent="0.25">
      <c r="A11" s="37">
        <v>2</v>
      </c>
      <c r="B11" s="37" t="s">
        <v>75</v>
      </c>
      <c r="C11" s="37">
        <v>10020</v>
      </c>
      <c r="D11" s="37" t="s">
        <v>76</v>
      </c>
      <c r="E11" s="37" t="s">
        <v>77</v>
      </c>
      <c r="F11" s="37" t="s">
        <v>74</v>
      </c>
      <c r="G11" s="37"/>
      <c r="H11" s="37" t="s">
        <v>76</v>
      </c>
      <c r="I11" s="37" t="s">
        <v>88</v>
      </c>
      <c r="J11" s="36" t="s">
        <v>92</v>
      </c>
      <c r="L11" s="25" t="s">
        <v>118</v>
      </c>
      <c r="M11" t="s">
        <v>119</v>
      </c>
    </row>
    <row r="12" spans="1:16" x14ac:dyDescent="0.2">
      <c r="A12" s="37">
        <v>5</v>
      </c>
      <c r="B12" s="37" t="s">
        <v>82</v>
      </c>
      <c r="C12" s="37">
        <v>20052</v>
      </c>
      <c r="D12" s="37" t="s">
        <v>76</v>
      </c>
      <c r="E12" s="37" t="s">
        <v>73</v>
      </c>
      <c r="F12" s="37" t="s">
        <v>74</v>
      </c>
      <c r="G12" s="37"/>
      <c r="H12" s="37"/>
      <c r="I12" s="37"/>
      <c r="J12" s="36"/>
      <c r="M12" t="s">
        <v>116</v>
      </c>
    </row>
    <row r="13" spans="1:16" x14ac:dyDescent="0.2">
      <c r="A13" s="37"/>
      <c r="B13" s="37"/>
      <c r="C13" s="37"/>
      <c r="D13" s="37"/>
      <c r="E13" s="37"/>
      <c r="F13" s="37"/>
      <c r="G13" s="37"/>
      <c r="H13" s="37" t="s">
        <v>87</v>
      </c>
      <c r="I13" s="37"/>
      <c r="J13" s="37" t="s">
        <v>87</v>
      </c>
      <c r="M13" t="s">
        <v>117</v>
      </c>
    </row>
    <row r="14" spans="1:16" ht="17" x14ac:dyDescent="0.2">
      <c r="A14" s="37">
        <v>1</v>
      </c>
      <c r="B14" s="37" t="s">
        <v>71</v>
      </c>
      <c r="C14" s="37">
        <v>10036</v>
      </c>
      <c r="D14" s="37" t="s">
        <v>72</v>
      </c>
      <c r="E14" s="37" t="s">
        <v>73</v>
      </c>
      <c r="F14" s="37" t="s">
        <v>74</v>
      </c>
      <c r="G14" s="37"/>
      <c r="H14" s="37" t="s">
        <v>72</v>
      </c>
      <c r="I14" s="37" t="s">
        <v>89</v>
      </c>
      <c r="J14" s="34" t="s">
        <v>94</v>
      </c>
    </row>
    <row r="15" spans="1:16" x14ac:dyDescent="0.2">
      <c r="A15" s="37">
        <v>3</v>
      </c>
      <c r="B15" s="37" t="s">
        <v>78</v>
      </c>
      <c r="C15" s="37">
        <v>10018</v>
      </c>
      <c r="D15" s="37" t="s">
        <v>72</v>
      </c>
      <c r="E15" s="37" t="s">
        <v>77</v>
      </c>
      <c r="F15" s="37" t="s">
        <v>79</v>
      </c>
      <c r="G15" s="37"/>
      <c r="H15" s="37"/>
      <c r="I15" s="37" t="s">
        <v>90</v>
      </c>
      <c r="J15" s="37"/>
    </row>
    <row r="16" spans="1:16" x14ac:dyDescent="0.2">
      <c r="A16" s="37">
        <v>6</v>
      </c>
      <c r="B16" s="37" t="s">
        <v>83</v>
      </c>
      <c r="C16" s="37">
        <v>20037</v>
      </c>
      <c r="D16" s="37" t="s">
        <v>72</v>
      </c>
      <c r="E16" s="37" t="s">
        <v>77</v>
      </c>
      <c r="F16" s="37" t="s">
        <v>79</v>
      </c>
      <c r="G16" s="37"/>
      <c r="H16" s="37"/>
      <c r="I16" s="37" t="s">
        <v>91</v>
      </c>
      <c r="J16" s="34"/>
    </row>
    <row r="17" spans="1:13" ht="16" customHeight="1" x14ac:dyDescent="0.2">
      <c r="A17" s="37"/>
      <c r="B17" s="37"/>
      <c r="C17" s="37"/>
      <c r="D17" s="37"/>
      <c r="E17" s="37"/>
      <c r="F17" s="37"/>
      <c r="G17" s="37"/>
      <c r="H17" s="37" t="s">
        <v>87</v>
      </c>
      <c r="I17" s="37"/>
      <c r="J17" s="37" t="s">
        <v>87</v>
      </c>
    </row>
    <row r="18" spans="1:13" ht="17" x14ac:dyDescent="0.2">
      <c r="A18" s="37">
        <v>4</v>
      </c>
      <c r="B18" s="37" t="s">
        <v>80</v>
      </c>
      <c r="C18" s="37">
        <v>10011</v>
      </c>
      <c r="D18" s="37" t="s">
        <v>81</v>
      </c>
      <c r="E18" s="37" t="s">
        <v>73</v>
      </c>
      <c r="F18" s="37" t="s">
        <v>74</v>
      </c>
      <c r="G18" s="37"/>
      <c r="H18" s="37"/>
      <c r="I18" s="37" t="s">
        <v>95</v>
      </c>
      <c r="J18" s="35" t="s">
        <v>93</v>
      </c>
    </row>
    <row r="19" spans="1:13" x14ac:dyDescent="0.2">
      <c r="A19" s="37"/>
      <c r="B19" s="37"/>
      <c r="C19" s="37"/>
      <c r="D19" s="37"/>
      <c r="E19" s="37"/>
      <c r="F19" s="37"/>
      <c r="G19" s="37"/>
      <c r="H19" s="37"/>
      <c r="I19" s="37"/>
      <c r="J19" s="37"/>
    </row>
    <row r="20" spans="1:13" x14ac:dyDescent="0.2">
      <c r="A20" s="37"/>
      <c r="B20" s="37"/>
      <c r="C20" s="37"/>
      <c r="D20" s="37"/>
      <c r="E20" s="37"/>
      <c r="F20" s="37"/>
      <c r="G20" s="37"/>
      <c r="H20" s="37" t="s">
        <v>105</v>
      </c>
      <c r="I20" s="37"/>
      <c r="J20" s="37"/>
    </row>
    <row r="21" spans="1:13" x14ac:dyDescent="0.2">
      <c r="A21" s="37"/>
      <c r="B21" s="37"/>
      <c r="C21" s="37"/>
      <c r="D21" s="37"/>
      <c r="E21" s="37"/>
      <c r="F21" s="37"/>
      <c r="G21" s="37"/>
      <c r="H21" s="33" t="s">
        <v>96</v>
      </c>
      <c r="I21" s="37"/>
      <c r="J21" s="37"/>
    </row>
    <row r="22" spans="1:13" x14ac:dyDescent="0.2">
      <c r="A22" s="37"/>
      <c r="B22" s="37"/>
      <c r="C22" s="37"/>
      <c r="D22" s="37"/>
      <c r="E22" s="37"/>
      <c r="F22" s="37"/>
      <c r="G22" s="37"/>
      <c r="H22" s="38" t="s">
        <v>106</v>
      </c>
      <c r="I22" s="37"/>
      <c r="J22" s="37"/>
    </row>
    <row r="23" spans="1:13" x14ac:dyDescent="0.2">
      <c r="A23" s="37"/>
      <c r="B23" s="37"/>
      <c r="C23" s="37"/>
      <c r="D23" s="37"/>
      <c r="E23" s="37"/>
      <c r="F23" s="37"/>
      <c r="G23" s="37"/>
      <c r="H23" s="37"/>
      <c r="I23" s="37"/>
      <c r="J23" s="37"/>
    </row>
    <row r="24" spans="1:13" x14ac:dyDescent="0.2">
      <c r="A24" s="37"/>
      <c r="B24" s="37" t="s">
        <v>98</v>
      </c>
      <c r="C24" s="37"/>
      <c r="D24" s="37"/>
      <c r="E24" s="37"/>
      <c r="F24" s="37"/>
      <c r="G24" s="37"/>
      <c r="H24" s="37" t="s">
        <v>99</v>
      </c>
      <c r="I24" s="37"/>
      <c r="J24" s="37"/>
    </row>
    <row r="25" spans="1:13" x14ac:dyDescent="0.2">
      <c r="A25" s="37"/>
      <c r="B25" s="37"/>
      <c r="C25" s="37"/>
      <c r="D25" s="37"/>
      <c r="E25" s="37"/>
      <c r="F25" s="37"/>
      <c r="G25" s="37"/>
      <c r="H25" s="37"/>
      <c r="I25" s="37"/>
      <c r="J25" s="37"/>
    </row>
    <row r="26" spans="1:13" x14ac:dyDescent="0.2">
      <c r="B26" s="37" t="s">
        <v>100</v>
      </c>
      <c r="C26" s="37"/>
      <c r="D26" s="37"/>
      <c r="E26" s="37"/>
      <c r="F26" s="37"/>
      <c r="G26" s="37"/>
      <c r="H26" s="37" t="s">
        <v>101</v>
      </c>
      <c r="I26" s="37"/>
      <c r="J26" s="33" t="s">
        <v>102</v>
      </c>
    </row>
    <row r="27" spans="1:13" x14ac:dyDescent="0.2">
      <c r="B27" s="37"/>
      <c r="C27" s="37"/>
      <c r="D27" s="37"/>
      <c r="E27" s="37"/>
      <c r="F27" s="37"/>
      <c r="G27" s="37"/>
      <c r="H27" s="37"/>
      <c r="I27" s="37"/>
      <c r="J27" s="33"/>
    </row>
    <row r="28" spans="1:13" x14ac:dyDescent="0.2">
      <c r="B28" t="s">
        <v>103</v>
      </c>
      <c r="H28" s="37" t="s">
        <v>87</v>
      </c>
    </row>
    <row r="29" spans="1:13" ht="17" x14ac:dyDescent="0.25">
      <c r="H29" s="37" t="s">
        <v>74</v>
      </c>
      <c r="J29" s="36" t="s">
        <v>104</v>
      </c>
    </row>
    <row r="30" spans="1:13" x14ac:dyDescent="0.2">
      <c r="H30" s="37" t="s">
        <v>79</v>
      </c>
      <c r="J30" s="38" t="s">
        <v>102</v>
      </c>
      <c r="M30" s="8"/>
    </row>
    <row r="32" spans="1:13" x14ac:dyDescent="0.2">
      <c r="H32" s="37" t="s">
        <v>108</v>
      </c>
    </row>
    <row r="33" spans="8:8" x14ac:dyDescent="0.2">
      <c r="H33" s="33" t="s">
        <v>107</v>
      </c>
    </row>
    <row r="35" spans="8:8" x14ac:dyDescent="0.2">
      <c r="H35" s="37" t="s">
        <v>109</v>
      </c>
    </row>
    <row r="36" spans="8:8" x14ac:dyDescent="0.2">
      <c r="H36" s="33" t="s">
        <v>107</v>
      </c>
    </row>
  </sheetData>
  <mergeCells count="2">
    <mergeCell ref="L5:L7"/>
    <mergeCell ref="N3:O3"/>
  </mergeCells>
  <pageMargins left="0.75" right="0.75" top="1" bottom="1" header="0.5" footer="0.5"/>
  <pageSetup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0"/>
  <sheetViews>
    <sheetView tabSelected="1" workbookViewId="0">
      <selection activeCell="D32" sqref="D32"/>
    </sheetView>
  </sheetViews>
  <sheetFormatPr baseColWidth="10" defaultColWidth="8.83203125" defaultRowHeight="15" x14ac:dyDescent="0.2"/>
  <cols>
    <col min="1" max="1" width="8.83203125" style="52"/>
    <col min="2" max="3" width="9.1640625" style="52" customWidth="1"/>
    <col min="4" max="4" width="9.1640625" style="53" customWidth="1"/>
    <col min="5" max="19" width="9.1640625" style="52" customWidth="1"/>
    <col min="20" max="16384" width="8.83203125" style="52"/>
  </cols>
  <sheetData>
    <row r="1" spans="2:19" ht="16" x14ac:dyDescent="0.2">
      <c r="B1" s="51" t="s">
        <v>223</v>
      </c>
    </row>
    <row r="2" spans="2:19" s="54" customFormat="1" ht="31" customHeight="1" x14ac:dyDescent="0.2">
      <c r="B2" s="56" t="s">
        <v>224</v>
      </c>
      <c r="C2" s="56" t="s">
        <v>157</v>
      </c>
      <c r="D2" s="56" t="s">
        <v>160</v>
      </c>
      <c r="E2" s="56" t="s">
        <v>163</v>
      </c>
      <c r="F2" s="56" t="s">
        <v>164</v>
      </c>
      <c r="G2" s="56" t="s">
        <v>165</v>
      </c>
      <c r="H2" s="56" t="s">
        <v>166</v>
      </c>
      <c r="I2" s="56" t="s">
        <v>167</v>
      </c>
      <c r="J2" s="56" t="s">
        <v>225</v>
      </c>
      <c r="K2" s="56" t="s">
        <v>226</v>
      </c>
      <c r="L2" s="56" t="s">
        <v>170</v>
      </c>
      <c r="M2" s="56" t="s">
        <v>227</v>
      </c>
      <c r="N2" s="56" t="s">
        <v>228</v>
      </c>
      <c r="O2" s="56" t="s">
        <v>173</v>
      </c>
      <c r="P2" s="56" t="s">
        <v>174</v>
      </c>
      <c r="Q2" s="56" t="s">
        <v>175</v>
      </c>
      <c r="R2" s="56" t="s">
        <v>229</v>
      </c>
      <c r="S2" s="56" t="s">
        <v>178</v>
      </c>
    </row>
    <row r="3" spans="2:19" x14ac:dyDescent="0.2">
      <c r="B3" s="52" t="s">
        <v>179</v>
      </c>
      <c r="C3" s="52">
        <v>171</v>
      </c>
      <c r="D3" s="53">
        <v>699</v>
      </c>
      <c r="E3" s="52">
        <v>96</v>
      </c>
      <c r="F3" s="52">
        <v>26</v>
      </c>
      <c r="G3" s="52">
        <v>14</v>
      </c>
      <c r="H3" s="52">
        <v>14</v>
      </c>
      <c r="I3" s="52">
        <v>25</v>
      </c>
      <c r="J3" s="52">
        <v>12</v>
      </c>
      <c r="K3" s="52">
        <v>3</v>
      </c>
      <c r="L3" s="52">
        <v>0.7</v>
      </c>
      <c r="M3" s="52">
        <v>2498</v>
      </c>
      <c r="N3" s="52">
        <v>19.899999999999999</v>
      </c>
      <c r="O3" s="52">
        <v>20.63</v>
      </c>
      <c r="P3" s="52">
        <v>19.25</v>
      </c>
      <c r="Q3" s="52">
        <v>8.39</v>
      </c>
      <c r="R3" s="52">
        <v>0.25</v>
      </c>
      <c r="S3" s="57" t="s">
        <v>230</v>
      </c>
    </row>
    <row r="4" spans="2:19" x14ac:dyDescent="0.2">
      <c r="B4" s="52" t="s">
        <v>179</v>
      </c>
      <c r="C4" s="52">
        <v>172</v>
      </c>
      <c r="D4" s="53">
        <v>860</v>
      </c>
      <c r="E4" s="52">
        <v>51</v>
      </c>
      <c r="F4" s="52">
        <v>11</v>
      </c>
      <c r="G4" s="52">
        <v>10</v>
      </c>
      <c r="H4" s="52">
        <v>10</v>
      </c>
      <c r="I4" s="52">
        <v>21</v>
      </c>
      <c r="J4" s="52">
        <v>7</v>
      </c>
      <c r="K4" s="52">
        <v>5</v>
      </c>
      <c r="L4" s="52">
        <v>0.6</v>
      </c>
      <c r="M4" s="52">
        <v>490</v>
      </c>
      <c r="N4" s="52">
        <v>27</v>
      </c>
      <c r="O4" s="52">
        <v>21.89</v>
      </c>
      <c r="P4" s="52">
        <v>27.01</v>
      </c>
      <c r="Q4" s="52">
        <v>9.1300000000000008</v>
      </c>
      <c r="R4" s="52">
        <v>0.2</v>
      </c>
      <c r="S4" s="57" t="s">
        <v>230</v>
      </c>
    </row>
    <row r="5" spans="2:19" x14ac:dyDescent="0.2">
      <c r="B5" s="52" t="s">
        <v>188</v>
      </c>
      <c r="C5" s="52">
        <v>173</v>
      </c>
      <c r="D5" s="53">
        <v>1199</v>
      </c>
      <c r="E5" s="52">
        <v>74</v>
      </c>
      <c r="F5" s="52">
        <v>10</v>
      </c>
      <c r="G5" s="52">
        <v>3</v>
      </c>
      <c r="H5" s="52">
        <v>3</v>
      </c>
      <c r="I5" s="52">
        <v>11</v>
      </c>
      <c r="J5" s="52">
        <v>11</v>
      </c>
      <c r="K5" s="52">
        <v>5</v>
      </c>
      <c r="L5" s="52">
        <v>0.8</v>
      </c>
      <c r="M5" s="52">
        <v>111</v>
      </c>
      <c r="N5" s="52">
        <v>6.6</v>
      </c>
      <c r="O5" s="52">
        <v>8.94</v>
      </c>
      <c r="P5" s="52">
        <v>12.8</v>
      </c>
      <c r="Q5" s="52">
        <v>0.68</v>
      </c>
      <c r="R5" s="52">
        <v>0.1</v>
      </c>
      <c r="S5" s="57" t="s">
        <v>230</v>
      </c>
    </row>
    <row r="6" spans="2:19" x14ac:dyDescent="0.2">
      <c r="B6" s="52" t="s">
        <v>188</v>
      </c>
      <c r="C6" s="52">
        <v>175</v>
      </c>
      <c r="D6" s="53">
        <v>1199</v>
      </c>
      <c r="E6" s="52">
        <v>7</v>
      </c>
      <c r="F6" s="52">
        <v>2</v>
      </c>
      <c r="G6" s="52">
        <v>1</v>
      </c>
      <c r="H6" s="52">
        <v>1</v>
      </c>
      <c r="I6" s="52">
        <v>1</v>
      </c>
      <c r="J6" s="52">
        <v>2</v>
      </c>
      <c r="K6" s="52">
        <v>1</v>
      </c>
      <c r="L6" s="52">
        <v>0.6</v>
      </c>
      <c r="M6" s="52">
        <v>4446</v>
      </c>
      <c r="N6" s="52">
        <v>13</v>
      </c>
      <c r="O6" s="52">
        <v>16.3</v>
      </c>
      <c r="P6" s="52">
        <v>10.8</v>
      </c>
      <c r="Q6" s="52">
        <v>1.4</v>
      </c>
      <c r="R6" s="52">
        <v>0.15</v>
      </c>
      <c r="S6" s="57" t="s">
        <v>230</v>
      </c>
    </row>
    <row r="7" spans="2:19" x14ac:dyDescent="0.2">
      <c r="B7" s="52" t="s">
        <v>188</v>
      </c>
      <c r="C7" s="52">
        <v>176</v>
      </c>
      <c r="D7" s="53">
        <v>1999</v>
      </c>
      <c r="E7" s="52">
        <v>1</v>
      </c>
      <c r="F7" s="52">
        <v>1</v>
      </c>
      <c r="G7" s="52">
        <v>1</v>
      </c>
      <c r="H7" s="52">
        <v>3</v>
      </c>
      <c r="I7" s="52">
        <v>0</v>
      </c>
      <c r="J7" s="52">
        <v>0</v>
      </c>
      <c r="K7" s="52">
        <v>1</v>
      </c>
      <c r="L7" s="52">
        <v>0.3</v>
      </c>
      <c r="M7" s="52">
        <v>2820</v>
      </c>
      <c r="N7" s="52">
        <v>11.6</v>
      </c>
      <c r="O7" s="52">
        <v>16.809999999999999</v>
      </c>
      <c r="P7" s="52">
        <v>10.9</v>
      </c>
      <c r="Q7" s="52">
        <v>0.88</v>
      </c>
      <c r="R7" s="52">
        <v>0.23</v>
      </c>
      <c r="S7" s="57" t="s">
        <v>230</v>
      </c>
    </row>
    <row r="8" spans="2:19" x14ac:dyDescent="0.2">
      <c r="B8" s="52" t="s">
        <v>210</v>
      </c>
      <c r="C8" s="52">
        <v>178</v>
      </c>
      <c r="D8" s="53">
        <v>399.99</v>
      </c>
      <c r="E8" s="52">
        <v>19</v>
      </c>
      <c r="F8" s="52">
        <v>8</v>
      </c>
      <c r="G8" s="52">
        <v>4</v>
      </c>
      <c r="H8" s="52">
        <v>1</v>
      </c>
      <c r="I8" s="52">
        <v>10</v>
      </c>
      <c r="J8" s="52">
        <v>2</v>
      </c>
      <c r="K8" s="52">
        <v>4</v>
      </c>
      <c r="L8" s="52">
        <v>0.6</v>
      </c>
      <c r="M8" s="52">
        <v>4140</v>
      </c>
      <c r="N8" s="52">
        <v>5.8</v>
      </c>
      <c r="O8" s="52">
        <v>8.43</v>
      </c>
      <c r="P8" s="52">
        <v>11.42</v>
      </c>
      <c r="Q8" s="52">
        <v>1.2</v>
      </c>
      <c r="R8" s="52">
        <v>0.08</v>
      </c>
      <c r="S8" s="57" t="s">
        <v>230</v>
      </c>
    </row>
    <row r="9" spans="2:19" x14ac:dyDescent="0.2">
      <c r="B9" s="52" t="s">
        <v>210</v>
      </c>
      <c r="C9" s="52">
        <v>180</v>
      </c>
      <c r="D9" s="53">
        <v>329</v>
      </c>
      <c r="E9" s="52">
        <v>312</v>
      </c>
      <c r="F9" s="52">
        <v>112</v>
      </c>
      <c r="G9" s="52">
        <v>28</v>
      </c>
      <c r="H9" s="52">
        <v>31</v>
      </c>
      <c r="I9" s="52">
        <v>47</v>
      </c>
      <c r="J9" s="52">
        <v>28</v>
      </c>
      <c r="K9" s="52">
        <v>16</v>
      </c>
      <c r="L9" s="52">
        <v>0.7</v>
      </c>
      <c r="M9" s="52">
        <v>2699</v>
      </c>
      <c r="N9" s="52">
        <v>4.5999999999999996</v>
      </c>
      <c r="O9" s="52">
        <v>10.17</v>
      </c>
      <c r="P9" s="52">
        <v>7.28</v>
      </c>
      <c r="Q9" s="52">
        <v>0.95</v>
      </c>
      <c r="R9" s="52">
        <v>0.09</v>
      </c>
      <c r="S9" s="57" t="s">
        <v>230</v>
      </c>
    </row>
    <row r="10" spans="2:19" x14ac:dyDescent="0.2">
      <c r="B10" s="52" t="s">
        <v>210</v>
      </c>
      <c r="C10" s="52">
        <v>181</v>
      </c>
      <c r="D10" s="53">
        <v>439</v>
      </c>
      <c r="E10" s="52">
        <v>23</v>
      </c>
      <c r="F10" s="52">
        <v>18</v>
      </c>
      <c r="G10" s="52">
        <v>7</v>
      </c>
      <c r="H10" s="52">
        <v>22</v>
      </c>
      <c r="I10" s="52">
        <v>18</v>
      </c>
      <c r="J10" s="52">
        <v>5</v>
      </c>
      <c r="K10" s="52">
        <v>16</v>
      </c>
      <c r="L10" s="52">
        <v>0.4</v>
      </c>
      <c r="M10" s="52">
        <v>1704</v>
      </c>
      <c r="N10" s="52">
        <v>4.8</v>
      </c>
      <c r="O10" s="52">
        <v>8</v>
      </c>
      <c r="P10" s="52">
        <v>11.7</v>
      </c>
      <c r="Q10" s="52">
        <v>1.5</v>
      </c>
      <c r="R10" s="52">
        <v>0.11</v>
      </c>
      <c r="S10" s="57" t="s">
        <v>230</v>
      </c>
    </row>
    <row r="11" spans="2:19" x14ac:dyDescent="0.2">
      <c r="B11" s="52" t="s">
        <v>210</v>
      </c>
      <c r="C11" s="52">
        <v>183</v>
      </c>
      <c r="D11" s="53">
        <v>330</v>
      </c>
      <c r="E11" s="52">
        <v>3</v>
      </c>
      <c r="F11" s="52">
        <v>4</v>
      </c>
      <c r="G11" s="52">
        <v>0</v>
      </c>
      <c r="H11" s="52">
        <v>1</v>
      </c>
      <c r="I11" s="52">
        <v>0</v>
      </c>
      <c r="J11" s="52">
        <v>1</v>
      </c>
      <c r="K11" s="52">
        <v>0</v>
      </c>
      <c r="L11" s="52">
        <v>0.7</v>
      </c>
      <c r="M11" s="52">
        <v>5128</v>
      </c>
      <c r="N11" s="52">
        <v>4.3</v>
      </c>
      <c r="O11" s="52">
        <v>7.4</v>
      </c>
      <c r="P11" s="52">
        <v>10.4</v>
      </c>
      <c r="Q11" s="52">
        <v>0.97</v>
      </c>
      <c r="R11" s="52">
        <v>0.09</v>
      </c>
      <c r="S11" s="57" t="s">
        <v>230</v>
      </c>
    </row>
    <row r="12" spans="2:19" x14ac:dyDescent="0.2">
      <c r="B12" s="52" t="s">
        <v>212</v>
      </c>
      <c r="C12" s="52">
        <v>186</v>
      </c>
      <c r="D12" s="53">
        <v>629</v>
      </c>
      <c r="E12" s="52">
        <v>296</v>
      </c>
      <c r="F12" s="52">
        <v>66</v>
      </c>
      <c r="G12" s="52">
        <v>30</v>
      </c>
      <c r="H12" s="52">
        <v>21</v>
      </c>
      <c r="I12" s="52">
        <v>36</v>
      </c>
      <c r="J12" s="52">
        <v>28</v>
      </c>
      <c r="K12" s="52">
        <v>9</v>
      </c>
      <c r="L12" s="52">
        <v>0.8</v>
      </c>
      <c r="M12" s="52">
        <v>34</v>
      </c>
      <c r="N12" s="52">
        <v>3</v>
      </c>
      <c r="O12" s="52">
        <v>7.31</v>
      </c>
      <c r="P12" s="52">
        <v>9.5</v>
      </c>
      <c r="Q12" s="52">
        <v>0.37</v>
      </c>
      <c r="R12" s="52">
        <v>0.1</v>
      </c>
      <c r="S12" s="57" t="s">
        <v>230</v>
      </c>
    </row>
    <row r="13" spans="2:19" x14ac:dyDescent="0.2">
      <c r="B13" s="52" t="s">
        <v>212</v>
      </c>
      <c r="C13" s="52">
        <v>187</v>
      </c>
      <c r="D13" s="53">
        <v>199</v>
      </c>
      <c r="E13" s="52">
        <v>943</v>
      </c>
      <c r="F13" s="52">
        <v>437</v>
      </c>
      <c r="G13" s="52">
        <v>224</v>
      </c>
      <c r="H13" s="52">
        <v>160</v>
      </c>
      <c r="I13" s="52">
        <v>247</v>
      </c>
      <c r="J13" s="52">
        <v>90</v>
      </c>
      <c r="K13" s="52">
        <v>23</v>
      </c>
      <c r="L13" s="52">
        <v>0.8</v>
      </c>
      <c r="M13" s="52">
        <v>1</v>
      </c>
      <c r="N13" s="52">
        <v>0.9</v>
      </c>
      <c r="O13" s="52">
        <v>5.4</v>
      </c>
      <c r="P13" s="52">
        <v>7.6</v>
      </c>
      <c r="Q13" s="52">
        <v>0.4</v>
      </c>
      <c r="R13" s="52">
        <v>0.2</v>
      </c>
      <c r="S13" s="57" t="s">
        <v>230</v>
      </c>
    </row>
    <row r="14" spans="2:19" x14ac:dyDescent="0.2">
      <c r="B14" s="52" t="s">
        <v>214</v>
      </c>
      <c r="C14" s="52">
        <v>193</v>
      </c>
      <c r="D14" s="53">
        <v>199</v>
      </c>
      <c r="E14" s="52">
        <v>99</v>
      </c>
      <c r="F14" s="52">
        <v>26</v>
      </c>
      <c r="G14" s="52">
        <v>12</v>
      </c>
      <c r="H14" s="52">
        <v>16</v>
      </c>
      <c r="I14" s="52">
        <v>35</v>
      </c>
      <c r="J14" s="52">
        <v>8</v>
      </c>
      <c r="K14" s="52">
        <v>6</v>
      </c>
      <c r="L14" s="52">
        <v>0.4</v>
      </c>
      <c r="M14" s="52">
        <v>1277</v>
      </c>
      <c r="N14" s="52">
        <v>0.9</v>
      </c>
      <c r="O14" s="52">
        <v>2.7</v>
      </c>
      <c r="P14" s="52">
        <v>5.2</v>
      </c>
      <c r="Q14" s="52">
        <v>0.4</v>
      </c>
      <c r="R14" s="52">
        <v>0.11</v>
      </c>
      <c r="S14" s="57" t="s">
        <v>230</v>
      </c>
    </row>
    <row r="15" spans="2:19" x14ac:dyDescent="0.2">
      <c r="B15" s="52" t="s">
        <v>214</v>
      </c>
      <c r="C15" s="52">
        <v>194</v>
      </c>
      <c r="D15" s="53">
        <v>49</v>
      </c>
      <c r="E15" s="52">
        <v>100</v>
      </c>
      <c r="F15" s="52">
        <v>26</v>
      </c>
      <c r="G15" s="52">
        <v>37</v>
      </c>
      <c r="H15" s="52">
        <v>33</v>
      </c>
      <c r="I15" s="52">
        <v>48</v>
      </c>
      <c r="J15" s="52">
        <v>14</v>
      </c>
      <c r="K15" s="52">
        <v>6</v>
      </c>
      <c r="L15" s="52">
        <v>0.6</v>
      </c>
      <c r="M15" s="52">
        <v>16966</v>
      </c>
      <c r="N15" s="52">
        <v>0.7</v>
      </c>
      <c r="O15" s="52">
        <v>2.67</v>
      </c>
      <c r="P15" s="52">
        <v>5.33</v>
      </c>
      <c r="Q15" s="52">
        <v>0.37</v>
      </c>
      <c r="R15" s="52">
        <v>0.12</v>
      </c>
      <c r="S15" s="57" t="s">
        <v>230</v>
      </c>
    </row>
    <row r="16" spans="2:19" x14ac:dyDescent="0.2">
      <c r="B16" s="52" t="s">
        <v>214</v>
      </c>
      <c r="C16" s="52">
        <v>195</v>
      </c>
      <c r="D16" s="53">
        <v>149</v>
      </c>
      <c r="E16" s="52">
        <v>42</v>
      </c>
      <c r="F16" s="52">
        <v>8</v>
      </c>
      <c r="G16" s="52">
        <v>4</v>
      </c>
      <c r="H16" s="52">
        <v>4</v>
      </c>
      <c r="I16" s="52">
        <v>9</v>
      </c>
      <c r="J16" s="52">
        <v>4</v>
      </c>
      <c r="K16" s="52">
        <v>1</v>
      </c>
      <c r="L16" s="52">
        <v>0.7</v>
      </c>
      <c r="M16" s="52">
        <v>6316</v>
      </c>
      <c r="N16" s="52">
        <v>0.8</v>
      </c>
      <c r="O16" s="52">
        <v>2.7</v>
      </c>
      <c r="P16" s="52">
        <v>5.3</v>
      </c>
      <c r="Q16" s="52">
        <v>0.4</v>
      </c>
      <c r="R16" s="52">
        <v>0.15</v>
      </c>
      <c r="S16" s="57" t="s">
        <v>230</v>
      </c>
    </row>
    <row r="17" spans="2:19" x14ac:dyDescent="0.2">
      <c r="B17" s="52" t="s">
        <v>214</v>
      </c>
      <c r="C17" s="52">
        <v>196</v>
      </c>
      <c r="D17" s="53">
        <v>300</v>
      </c>
      <c r="E17" s="52">
        <v>50</v>
      </c>
      <c r="F17" s="52">
        <v>19</v>
      </c>
      <c r="G17" s="52">
        <v>13</v>
      </c>
      <c r="H17" s="52">
        <v>20</v>
      </c>
      <c r="I17" s="52">
        <v>22</v>
      </c>
      <c r="J17" s="52">
        <v>5</v>
      </c>
      <c r="K17" s="52">
        <v>7</v>
      </c>
      <c r="L17" s="52">
        <v>0.6</v>
      </c>
      <c r="M17" s="52">
        <v>44465</v>
      </c>
      <c r="N17" s="52">
        <v>0.9</v>
      </c>
      <c r="O17" s="52">
        <v>2.6</v>
      </c>
      <c r="P17" s="52">
        <v>5</v>
      </c>
      <c r="Q17" s="52">
        <v>0.4</v>
      </c>
      <c r="R17" s="52">
        <v>0.11</v>
      </c>
      <c r="S17" s="57" t="s">
        <v>230</v>
      </c>
    </row>
    <row r="18" spans="2:19" x14ac:dyDescent="0.2">
      <c r="B18" s="52" t="s">
        <v>219</v>
      </c>
      <c r="C18" s="52">
        <v>199</v>
      </c>
      <c r="D18" s="53">
        <v>249.99</v>
      </c>
      <c r="E18" s="52">
        <v>462</v>
      </c>
      <c r="F18" s="52">
        <v>97</v>
      </c>
      <c r="G18" s="52">
        <v>25</v>
      </c>
      <c r="H18" s="52">
        <v>17</v>
      </c>
      <c r="I18" s="52">
        <v>58</v>
      </c>
      <c r="J18" s="52">
        <v>32</v>
      </c>
      <c r="K18" s="52">
        <v>12</v>
      </c>
      <c r="L18" s="52">
        <v>0.8</v>
      </c>
      <c r="M18" s="52">
        <v>115</v>
      </c>
      <c r="N18" s="52">
        <v>8.4</v>
      </c>
      <c r="O18" s="52">
        <v>6.2</v>
      </c>
      <c r="P18" s="52">
        <v>13.2</v>
      </c>
      <c r="Q18" s="52">
        <v>13.2</v>
      </c>
      <c r="R18" s="52">
        <v>0.09</v>
      </c>
      <c r="S18" s="57" t="s">
        <v>230</v>
      </c>
    </row>
    <row r="19" spans="2:19" x14ac:dyDescent="0.2">
      <c r="B19" s="52" t="s">
        <v>192</v>
      </c>
      <c r="C19" s="52">
        <v>201</v>
      </c>
      <c r="D19" s="53">
        <v>140</v>
      </c>
      <c r="E19" s="52">
        <v>4</v>
      </c>
      <c r="F19" s="52">
        <v>0</v>
      </c>
      <c r="G19" s="52">
        <v>0</v>
      </c>
      <c r="H19" s="52">
        <v>0</v>
      </c>
      <c r="I19" s="52">
        <v>2</v>
      </c>
      <c r="J19" s="52">
        <v>1</v>
      </c>
      <c r="K19" s="52">
        <v>1</v>
      </c>
      <c r="L19" s="52">
        <v>0.7</v>
      </c>
      <c r="M19" s="52">
        <v>324</v>
      </c>
      <c r="N19" s="52">
        <v>8.9</v>
      </c>
      <c r="O19" s="52">
        <v>13.6</v>
      </c>
      <c r="P19" s="52">
        <v>17.600000000000001</v>
      </c>
      <c r="Q19" s="52">
        <v>7.3</v>
      </c>
      <c r="R19" s="52">
        <v>0.05</v>
      </c>
      <c r="S19" s="57" t="s">
        <v>230</v>
      </c>
    </row>
    <row r="20" spans="2:19" x14ac:dyDescent="0.2">
      <c r="B20" s="52">
        <v>1</v>
      </c>
      <c r="C20" s="52">
        <v>2</v>
      </c>
      <c r="D20" s="52">
        <v>3</v>
      </c>
      <c r="E20" s="52">
        <v>4</v>
      </c>
      <c r="F20" s="52">
        <v>5</v>
      </c>
      <c r="G20" s="52">
        <v>6</v>
      </c>
      <c r="H20" s="52">
        <v>7</v>
      </c>
      <c r="I20" s="52">
        <v>8</v>
      </c>
      <c r="J20" s="52">
        <v>9</v>
      </c>
      <c r="K20" s="52">
        <v>10</v>
      </c>
      <c r="L20" s="52">
        <v>11</v>
      </c>
      <c r="M20" s="52">
        <v>12</v>
      </c>
      <c r="N20" s="52">
        <v>13</v>
      </c>
      <c r="O20" s="52">
        <v>14</v>
      </c>
      <c r="P20" s="52">
        <v>15</v>
      </c>
      <c r="Q20" s="52">
        <v>16</v>
      </c>
      <c r="R20" s="52">
        <v>17</v>
      </c>
      <c r="S20" s="52">
        <v>18</v>
      </c>
    </row>
    <row r="40" spans="5:5" x14ac:dyDescent="0.2">
      <c r="E40" s="55"/>
    </row>
  </sheetData>
  <pageMargins left="0.7" right="0.7" top="0.75" bottom="0.75" header="0.3" footer="0.3"/>
  <pageSetup orientation="portrait" horizontalDpi="4294967293" verticalDpi="429496729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topLeftCell="A53" workbookViewId="0">
      <selection activeCell="D28" sqref="D28"/>
    </sheetView>
  </sheetViews>
  <sheetFormatPr baseColWidth="10" defaultColWidth="11" defaultRowHeight="16" x14ac:dyDescent="0.2"/>
  <cols>
    <col min="1" max="1" width="94.33203125" customWidth="1"/>
  </cols>
  <sheetData>
    <row r="1" spans="1:1" x14ac:dyDescent="0.2">
      <c r="A1" t="s">
        <v>120</v>
      </c>
    </row>
    <row r="2" spans="1:1" x14ac:dyDescent="0.2">
      <c r="A2" t="s">
        <v>121</v>
      </c>
    </row>
    <row r="3" spans="1:1" x14ac:dyDescent="0.2">
      <c r="A3" t="s">
        <v>122</v>
      </c>
    </row>
    <row r="4" spans="1:1" x14ac:dyDescent="0.2">
      <c r="A4" t="s">
        <v>123</v>
      </c>
    </row>
    <row r="5" spans="1:1" x14ac:dyDescent="0.2">
      <c r="A5" t="s">
        <v>124</v>
      </c>
    </row>
    <row r="6" spans="1:1" x14ac:dyDescent="0.2">
      <c r="A6" t="s">
        <v>125</v>
      </c>
    </row>
    <row r="7" spans="1:1" x14ac:dyDescent="0.2">
      <c r="A7" t="s">
        <v>126</v>
      </c>
    </row>
    <row r="8" spans="1:1" x14ac:dyDescent="0.2">
      <c r="A8" t="s">
        <v>127</v>
      </c>
    </row>
    <row r="9" spans="1:1" x14ac:dyDescent="0.2">
      <c r="A9" t="s">
        <v>128</v>
      </c>
    </row>
    <row r="10" spans="1:1" x14ac:dyDescent="0.2">
      <c r="A10" t="s">
        <v>129</v>
      </c>
    </row>
    <row r="12" spans="1:1" x14ac:dyDescent="0.2">
      <c r="A12" t="s">
        <v>130</v>
      </c>
    </row>
    <row r="14" spans="1:1" x14ac:dyDescent="0.2">
      <c r="A14" t="s">
        <v>131</v>
      </c>
    </row>
    <row r="15" spans="1:1" x14ac:dyDescent="0.2">
      <c r="A15" t="s">
        <v>132</v>
      </c>
    </row>
    <row r="16" spans="1:1" x14ac:dyDescent="0.2">
      <c r="A16" t="s">
        <v>133</v>
      </c>
    </row>
    <row r="17" spans="1:1" x14ac:dyDescent="0.2">
      <c r="A17" t="s">
        <v>134</v>
      </c>
    </row>
    <row r="18" spans="1:1" x14ac:dyDescent="0.2">
      <c r="A18" t="s">
        <v>135</v>
      </c>
    </row>
    <row r="19" spans="1:1" x14ac:dyDescent="0.2">
      <c r="A19" t="s">
        <v>136</v>
      </c>
    </row>
    <row r="20" spans="1:1" x14ac:dyDescent="0.2">
      <c r="A20" t="s">
        <v>137</v>
      </c>
    </row>
    <row r="21" spans="1:1" x14ac:dyDescent="0.2">
      <c r="A21" t="s">
        <v>138</v>
      </c>
    </row>
    <row r="22" spans="1:1" x14ac:dyDescent="0.2">
      <c r="A22" t="s">
        <v>139</v>
      </c>
    </row>
    <row r="25" spans="1:1" x14ac:dyDescent="0.2">
      <c r="A25" t="s">
        <v>140</v>
      </c>
    </row>
    <row r="26" spans="1:1" x14ac:dyDescent="0.2">
      <c r="A26" t="s">
        <v>141</v>
      </c>
    </row>
    <row r="27" spans="1:1" x14ac:dyDescent="0.2">
      <c r="A27" t="s">
        <v>142</v>
      </c>
    </row>
    <row r="28" spans="1:1" x14ac:dyDescent="0.2">
      <c r="A28" t="s">
        <v>143</v>
      </c>
    </row>
    <row r="29" spans="1:1" x14ac:dyDescent="0.2">
      <c r="A29" t="s">
        <v>144</v>
      </c>
    </row>
    <row r="30" spans="1:1" x14ac:dyDescent="0.2">
      <c r="A30" t="s">
        <v>145</v>
      </c>
    </row>
    <row r="32" spans="1:1" x14ac:dyDescent="0.2">
      <c r="A32" t="s">
        <v>146</v>
      </c>
    </row>
    <row r="33" spans="1:1" x14ac:dyDescent="0.2">
      <c r="A33" t="s">
        <v>147</v>
      </c>
    </row>
    <row r="36" spans="1:1" x14ac:dyDescent="0.2">
      <c r="A36" t="s">
        <v>148</v>
      </c>
    </row>
    <row r="37" spans="1:1" x14ac:dyDescent="0.2">
      <c r="A37" t="s">
        <v>149</v>
      </c>
    </row>
    <row r="41" spans="1:1" x14ac:dyDescent="0.2">
      <c r="A41" t="s">
        <v>150</v>
      </c>
    </row>
    <row r="42" spans="1:1" x14ac:dyDescent="0.2">
      <c r="A42" t="s">
        <v>151</v>
      </c>
    </row>
    <row r="43" spans="1:1" x14ac:dyDescent="0.2">
      <c r="A43" t="s">
        <v>152</v>
      </c>
    </row>
    <row r="44" spans="1:1" x14ac:dyDescent="0.2">
      <c r="A44" t="s">
        <v>153</v>
      </c>
    </row>
    <row r="45" spans="1:1" x14ac:dyDescent="0.2">
      <c r="A45" t="s">
        <v>154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36" sqref="A36"/>
    </sheetView>
  </sheetViews>
  <sheetFormatPr baseColWidth="10" defaultColWidth="8.83203125" defaultRowHeight="15" x14ac:dyDescent="0.2"/>
  <cols>
    <col min="1" max="1" width="45" style="52" customWidth="1"/>
    <col min="2" max="16384" width="8.83203125" style="52"/>
  </cols>
  <sheetData>
    <row r="1" spans="1:1" x14ac:dyDescent="0.2">
      <c r="A1" s="63" t="s">
        <v>231</v>
      </c>
    </row>
    <row r="3" spans="1:1" x14ac:dyDescent="0.2">
      <c r="A3" s="63" t="s">
        <v>232</v>
      </c>
    </row>
    <row r="4" spans="1:1" x14ac:dyDescent="0.2">
      <c r="A4" s="52" t="s">
        <v>233</v>
      </c>
    </row>
    <row r="6" spans="1:1" x14ac:dyDescent="0.2">
      <c r="A6" s="63" t="s">
        <v>225</v>
      </c>
    </row>
    <row r="7" spans="1:1" x14ac:dyDescent="0.2">
      <c r="A7" s="52" t="s">
        <v>234</v>
      </c>
    </row>
    <row r="9" spans="1:1" x14ac:dyDescent="0.2">
      <c r="A9" s="63" t="s">
        <v>226</v>
      </c>
    </row>
    <row r="10" spans="1:1" x14ac:dyDescent="0.2">
      <c r="A10" s="52" t="s">
        <v>235</v>
      </c>
    </row>
    <row r="12" spans="1:1" x14ac:dyDescent="0.2">
      <c r="A12" s="63" t="s">
        <v>236</v>
      </c>
    </row>
    <row r="13" spans="1:1" x14ac:dyDescent="0.2">
      <c r="A13" s="52" t="s">
        <v>237</v>
      </c>
    </row>
    <row r="15" spans="1:1" x14ac:dyDescent="0.2">
      <c r="A15" s="63" t="s">
        <v>227</v>
      </c>
    </row>
    <row r="16" spans="1:1" x14ac:dyDescent="0.2">
      <c r="A16" s="52" t="s">
        <v>238</v>
      </c>
    </row>
    <row r="17" spans="1:1" x14ac:dyDescent="0.2">
      <c r="A17" s="52" t="s">
        <v>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I21" sqref="I21"/>
    </sheetView>
  </sheetViews>
  <sheetFormatPr baseColWidth="10" defaultColWidth="11.5" defaultRowHeight="15" x14ac:dyDescent="0.2"/>
  <cols>
    <col min="1" max="1" width="24.1640625" style="52" customWidth="1"/>
    <col min="2" max="2" width="12.83203125" style="52" customWidth="1"/>
    <col min="3" max="16384" width="11.5" style="52"/>
  </cols>
  <sheetData>
    <row r="1" spans="1:2" x14ac:dyDescent="0.2">
      <c r="A1" s="63" t="s">
        <v>162</v>
      </c>
      <c r="B1" s="63" t="s">
        <v>240</v>
      </c>
    </row>
    <row r="2" spans="1:2" x14ac:dyDescent="0.2">
      <c r="A2" s="64" t="s">
        <v>99</v>
      </c>
      <c r="B2" s="64">
        <v>0</v>
      </c>
    </row>
    <row r="3" spans="1:2" x14ac:dyDescent="0.2">
      <c r="A3" s="52" t="s">
        <v>182</v>
      </c>
      <c r="B3" s="52">
        <v>1</v>
      </c>
    </row>
    <row r="4" spans="1:2" x14ac:dyDescent="0.2">
      <c r="A4" s="52" t="s">
        <v>221</v>
      </c>
      <c r="B4" s="52">
        <v>2</v>
      </c>
    </row>
    <row r="5" spans="1:2" x14ac:dyDescent="0.2">
      <c r="A5" s="52" t="s">
        <v>185</v>
      </c>
      <c r="B5" s="52">
        <v>3</v>
      </c>
    </row>
    <row r="6" spans="1:2" x14ac:dyDescent="0.2">
      <c r="A6" s="52" t="s">
        <v>241</v>
      </c>
      <c r="B6" s="52">
        <v>4</v>
      </c>
    </row>
    <row r="8" spans="1:2" x14ac:dyDescent="0.2">
      <c r="A8" s="52" t="s">
        <v>242</v>
      </c>
    </row>
    <row r="9" spans="1:2" x14ac:dyDescent="0.2">
      <c r="A9" s="52" t="s">
        <v>243</v>
      </c>
    </row>
    <row r="10" spans="1:2" x14ac:dyDescent="0.2">
      <c r="A10" s="52" t="s">
        <v>244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Existing Products</vt:lpstr>
      <vt:lpstr>kMeans Clustering</vt:lpstr>
      <vt:lpstr>NearestNeighbors by Threshold</vt:lpstr>
      <vt:lpstr>DBSCAN</vt:lpstr>
      <vt:lpstr>DecisionTrees</vt:lpstr>
      <vt:lpstr>Potential New Prodcuts</vt:lpstr>
      <vt:lpstr>AutoWeka</vt:lpstr>
      <vt:lpstr>Notes about characteristics</vt:lpstr>
      <vt:lpstr>Warranty Scale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Microsoft Office User</cp:lastModifiedBy>
  <dcterms:created xsi:type="dcterms:W3CDTF">2017-05-11T13:24:53Z</dcterms:created>
  <dcterms:modified xsi:type="dcterms:W3CDTF">2018-06-21T19:44:17Z</dcterms:modified>
</cp:coreProperties>
</file>