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Graphs" sheetId="2" r:id="rId5"/>
    <sheet state="visible" name="Report Year CUM Users" sheetId="3" r:id="rId6"/>
    <sheet state="visible" name="YOY CUM User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Print: fit width for maximum size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Lockdown Coronavirus 2020
Monthly users was zero</t>
      </text>
    </comment>
    <comment authorId="0" ref="I5">
      <text>
        <t xml:space="preserve">Lockdown Coronavirus 2020
Monthly users was zero</t>
      </text>
    </comment>
  </commentList>
</comments>
</file>

<file path=xl/sharedStrings.xml><?xml version="1.0" encoding="utf-8"?>
<sst xmlns="http://schemas.openxmlformats.org/spreadsheetml/2006/main" count="196" uniqueCount="75">
  <si>
    <t>NNCI Monthly User Reporting</t>
  </si>
  <si>
    <t>NNCI SITE NAME: Texas  Nanofabrication Facilities (TNF)</t>
  </si>
  <si>
    <t>LAB TIME</t>
  </si>
  <si>
    <t>Lab Time (By Affiliation)</t>
  </si>
  <si>
    <t>Data Checks</t>
  </si>
  <si>
    <t>Local Site Academic</t>
  </si>
  <si>
    <t>Other University</t>
  </si>
  <si>
    <t>Total Reported Lab Time</t>
  </si>
  <si>
    <t>4 Year College</t>
  </si>
  <si>
    <t>Total Reported Local Site Academic lab time</t>
  </si>
  <si>
    <t>2 Year College</t>
  </si>
  <si>
    <t>Calculated Non-Local Site Academic lab time</t>
  </si>
  <si>
    <t>Pre-College</t>
  </si>
  <si>
    <t>Small Company</t>
  </si>
  <si>
    <t>Total Reported Non-Local Site Academic lab time</t>
  </si>
  <si>
    <t>Large Company</t>
  </si>
  <si>
    <t>State and Federal Gov</t>
  </si>
  <si>
    <t>Foreign</t>
  </si>
  <si>
    <t>Reported Cumulative On Site Use</t>
  </si>
  <si>
    <t>Total Reported On Site Use</t>
  </si>
  <si>
    <t>Total</t>
  </si>
  <si>
    <t>Cumulative-Total Use Difference</t>
  </si>
  <si>
    <t>Lab Time (By Discipline)</t>
  </si>
  <si>
    <t>Electronics</t>
  </si>
  <si>
    <t>Optics</t>
  </si>
  <si>
    <t>Materials</t>
  </si>
  <si>
    <t>MEMS/Mechanical Eng</t>
  </si>
  <si>
    <t>Physics</t>
  </si>
  <si>
    <t>Chemistry</t>
  </si>
  <si>
    <t>Life Sciences/Medicine</t>
  </si>
  <si>
    <t>Medicine</t>
  </si>
  <si>
    <t>Geology/Earth Sciences</t>
  </si>
  <si>
    <t>Process</t>
  </si>
  <si>
    <t>Other Research</t>
  </si>
  <si>
    <t>Educational Lab Use</t>
  </si>
  <si>
    <t>On Site/Remote</t>
  </si>
  <si>
    <t>Remote Use</t>
  </si>
  <si>
    <t>On Site Use</t>
  </si>
  <si>
    <t xml:space="preserve"> </t>
  </si>
  <si>
    <t>MONTHLY USERS</t>
  </si>
  <si>
    <t>Monthly Users (By Affiliation)</t>
  </si>
  <si>
    <t>Average Monthly Reported Users</t>
  </si>
  <si>
    <t>Avg. Reported Local Site Academic Users</t>
  </si>
  <si>
    <t>Avg. Monthly Calc. Non-Local Site Academic Users</t>
  </si>
  <si>
    <t>Avg. Monthly Reported Non-Local Site Academic Users</t>
  </si>
  <si>
    <t>Monthly Users (By Discipline)</t>
  </si>
  <si>
    <t>CUMULATIVE USERS</t>
  </si>
  <si>
    <t>Cumulative Users (By Affiliation)</t>
  </si>
  <si>
    <t>External users</t>
  </si>
  <si>
    <t>Cumulative Users (By Discipline)</t>
  </si>
  <si>
    <t>FEES</t>
  </si>
  <si>
    <t>Total User Fees (By Affiliation)</t>
  </si>
  <si>
    <t>Total User Fees (By Discipline)</t>
  </si>
  <si>
    <t xml:space="preserve">NEW USERS TRAINED </t>
  </si>
  <si>
    <t xml:space="preserve">New Users Trained   </t>
  </si>
  <si>
    <t>(On Site Only - By Affiliation)</t>
  </si>
  <si>
    <t>(On-Site Only - By Discipline)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</si>
  <si>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</si>
  <si>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</si>
  <si>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</si>
  <si>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</si>
  <si>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</si>
  <si>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</si>
  <si>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</si>
  <si>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</si>
  <si>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</si>
  <si>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</si>
  <si>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</si>
  <si>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</si>
  <si>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 2</t>
  </si>
  <si>
    <t>Year 3</t>
  </si>
  <si>
    <t>Year 4</t>
  </si>
  <si>
    <t>Year 5</t>
  </si>
  <si>
    <t>Year 6</t>
  </si>
  <si>
    <t>Year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</si>
</sst>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-d"/>
    <numFmt numFmtId="165" formatCode="mmmm-d"/>
    <numFmt numFmtId="166" formatCode="#,##0_);(#,##0)"/>
    <numFmt numFmtId="167" formatCode="#,##0.00_);(#,##0.00)"/>
    <numFmt numFmtId="168" formatCode="#,##0.000000_);(#,##0.000000)"/>
    <numFmt numFmtId="169" formatCode="#,##0_);[Red](#,##0)"/>
    <numFmt numFmtId="170" formatCode="_(&quot;$&quot;* #,##0.00_);_(&quot;$&quot;* \(#,##0.00\);_(&quot;$&quot;* &quot;-&quot;??_);_(@_)"/>
  </numFmts>
  <fonts count="9">
    <font>
      <sz val="10.0"/>
      <color rgb="FF000000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color theme="1"/>
      <name val="Calibri"/>
      <scheme val="minor"/>
    </font>
    <font>
      <i/>
      <sz val="12.0"/>
      <color theme="1"/>
      <name val="Times New Roman"/>
    </font>
    <font>
      <sz val="11.0"/>
      <color rgb="FF000000"/>
      <name val="&quot;Courier New&quot;"/>
    </font>
    <font>
      <sz val="11.0"/>
      <color theme="1"/>
      <name val="&quot;Courier New&quot;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3">
    <border/>
    <border>
      <left style="thin">
        <color rgb="FF000000"/>
      </left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dotted">
        <color rgb="FF000000"/>
      </left>
    </border>
    <border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</border>
    <border>
      <right style="dotted">
        <color rgb="FF000000"/>
      </right>
      <bottom style="dotted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dotted">
        <color rgb="FF000000"/>
      </right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bottom style="medium">
        <color rgb="FF000000"/>
      </bottom>
    </border>
    <border>
      <right/>
      <top style="medium">
        <color rgb="FF000000"/>
      </top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right"/>
    </xf>
    <xf borderId="0" fillId="0" fontId="1" numFmtId="2" xfId="0" applyAlignment="1" applyFont="1" applyNumberFormat="1">
      <alignment horizontal="right"/>
    </xf>
    <xf borderId="0" fillId="0" fontId="2" numFmtId="2" xfId="0" applyAlignment="1" applyFont="1" applyNumberFormat="1">
      <alignment horizontal="right"/>
    </xf>
    <xf borderId="1" fillId="0" fontId="2" numFmtId="49" xfId="0" applyAlignment="1" applyBorder="1" applyFont="1" applyNumberFormat="1">
      <alignment horizontal="right" shrinkToFit="0" wrapText="0"/>
    </xf>
    <xf borderId="0" fillId="0" fontId="2" numFmtId="49" xfId="0" applyAlignment="1" applyFont="1" applyNumberFormat="1">
      <alignment horizontal="right" shrinkToFit="0" wrapText="0"/>
    </xf>
    <xf borderId="0" fillId="0" fontId="1" numFmtId="49" xfId="0" applyFont="1" applyNumberFormat="1"/>
    <xf borderId="2" fillId="2" fontId="1" numFmtId="49" xfId="0" applyBorder="1" applyFill="1" applyFont="1" applyNumberFormat="1"/>
    <xf borderId="3" fillId="2" fontId="1" numFmtId="49" xfId="0" applyAlignment="1" applyBorder="1" applyFont="1" applyNumberFormat="1">
      <alignment horizontal="right"/>
    </xf>
    <xf borderId="3" fillId="2" fontId="1" numFmtId="2" xfId="0" applyAlignment="1" applyBorder="1" applyFont="1" applyNumberFormat="1">
      <alignment horizontal="right"/>
    </xf>
    <xf borderId="3" fillId="2" fontId="2" numFmtId="2" xfId="0" applyAlignment="1" applyBorder="1" applyFont="1" applyNumberFormat="1">
      <alignment horizontal="right"/>
    </xf>
    <xf borderId="4" fillId="2" fontId="2" numFmtId="2" xfId="0" applyAlignment="1" applyBorder="1" applyFont="1" applyNumberFormat="1">
      <alignment horizontal="right"/>
    </xf>
    <xf borderId="4" fillId="2" fontId="2" numFmtId="2" xfId="0" applyAlignment="1" applyBorder="1" applyFont="1" applyNumberFormat="1">
      <alignment horizontal="right" shrinkToFit="0" wrapText="0"/>
    </xf>
    <xf borderId="5" fillId="0" fontId="1" numFmtId="49" xfId="0" applyBorder="1" applyFont="1" applyNumberFormat="1"/>
    <xf borderId="0" fillId="0" fontId="2" numFmtId="49" xfId="0" applyAlignment="1" applyFont="1" applyNumberFormat="1">
      <alignment horizontal="right"/>
    </xf>
    <xf borderId="5" fillId="0" fontId="2" numFmtId="49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right" shrinkToFit="0" wrapText="0"/>
    </xf>
    <xf borderId="0" fillId="0" fontId="2" numFmtId="2" xfId="0" applyAlignment="1" applyFont="1" applyNumberFormat="1">
      <alignment horizontal="right" shrinkToFit="0" wrapText="0"/>
    </xf>
    <xf borderId="6" fillId="0" fontId="1" numFmtId="49" xfId="0" applyBorder="1" applyFont="1" applyNumberFormat="1"/>
    <xf borderId="7" fillId="0" fontId="2" numFmtId="49" xfId="0" applyAlignment="1" applyBorder="1" applyFont="1" applyNumberFormat="1">
      <alignment horizontal="right" readingOrder="0"/>
    </xf>
    <xf borderId="7" fillId="0" fontId="2" numFmtId="164" xfId="0" applyAlignment="1" applyBorder="1" applyFont="1" applyNumberFormat="1">
      <alignment horizontal="right" readingOrder="0"/>
    </xf>
    <xf borderId="7" fillId="0" fontId="2" numFmtId="165" xfId="0" applyAlignment="1" applyBorder="1" applyFont="1" applyNumberFormat="1">
      <alignment horizontal="right" readingOrder="0"/>
    </xf>
    <xf borderId="8" fillId="0" fontId="1" numFmtId="2" xfId="0" applyAlignment="1" applyBorder="1" applyFont="1" applyNumberFormat="1">
      <alignment horizontal="center" readingOrder="0" shrinkToFit="0" wrapText="0"/>
    </xf>
    <xf borderId="7" fillId="0" fontId="3" numFmtId="0" xfId="0" applyBorder="1" applyFont="1"/>
    <xf borderId="5" fillId="0" fontId="2" numFmtId="49" xfId="0" applyAlignment="1" applyBorder="1" applyFont="1" applyNumberFormat="1">
      <alignment horizontal="left"/>
    </xf>
    <xf borderId="0" fillId="0" fontId="2" numFmtId="166" xfId="0" applyAlignment="1" applyFont="1" applyNumberFormat="1">
      <alignment horizontal="right" readingOrder="0" shrinkToFit="0" vertical="bottom" wrapText="0"/>
    </xf>
    <xf borderId="9" fillId="0" fontId="2" numFmtId="166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10" fillId="0" fontId="2" numFmtId="166" xfId="0" applyAlignment="1" applyBorder="1" applyFont="1" applyNumberFormat="1">
      <alignment horizontal="right" readingOrder="0" shrinkToFit="0" vertical="bottom" wrapText="0"/>
    </xf>
    <xf borderId="11" fillId="0" fontId="2" numFmtId="0" xfId="0" applyAlignment="1" applyBorder="1" applyFont="1">
      <alignment horizontal="right" readingOrder="0" shrinkToFit="0" wrapText="0"/>
    </xf>
    <xf borderId="12" fillId="0" fontId="2" numFmtId="166" xfId="0" applyAlignment="1" applyBorder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13" fillId="0" fontId="2" numFmtId="4" xfId="0" applyAlignment="1" applyBorder="1" applyFont="1" applyNumberFormat="1">
      <alignment horizontal="right" readingOrder="0" shrinkToFit="0" wrapText="0"/>
    </xf>
    <xf borderId="0" fillId="3" fontId="6" numFmtId="4" xfId="0" applyAlignment="1" applyFill="1" applyFont="1" applyNumberFormat="1">
      <alignment horizontal="left" readingOrder="0" shrinkToFit="0" wrapText="0"/>
    </xf>
    <xf borderId="5" fillId="0" fontId="2" numFmtId="49" xfId="0" applyBorder="1" applyFont="1" applyNumberFormat="1"/>
    <xf borderId="0" fillId="0" fontId="2" numFmtId="4" xfId="0" applyAlignment="1" applyFont="1" applyNumberFormat="1">
      <alignment horizontal="right"/>
    </xf>
    <xf borderId="9" fillId="0" fontId="2" numFmtId="4" xfId="0" applyAlignment="1" applyBorder="1" applyFont="1" applyNumberFormat="1">
      <alignment horizontal="right"/>
    </xf>
    <xf borderId="14" fillId="0" fontId="2" numFmtId="166" xfId="0" applyAlignment="1" applyBorder="1" applyFont="1" applyNumberFormat="1">
      <alignment horizontal="right" readingOrder="0" shrinkToFit="0" vertical="bottom" wrapText="0"/>
    </xf>
    <xf borderId="11" fillId="0" fontId="2" numFmtId="4" xfId="0" applyAlignment="1" applyBorder="1" applyFont="1" applyNumberFormat="1">
      <alignment horizontal="right" readingOrder="0" shrinkToFit="0" vertical="bottom" wrapText="0"/>
    </xf>
    <xf borderId="5" fillId="0" fontId="1" numFmtId="49" xfId="0" applyAlignment="1" applyBorder="1" applyFont="1" applyNumberFormat="1">
      <alignment horizontal="right"/>
    </xf>
    <xf borderId="13" fillId="0" fontId="5" numFmtId="166" xfId="0" applyAlignment="1" applyBorder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wrapText="0"/>
    </xf>
    <xf borderId="5" fillId="0" fontId="1" numFmtId="49" xfId="0" applyAlignment="1" applyBorder="1" applyFont="1" applyNumberFormat="1">
      <alignment horizontal="left"/>
    </xf>
    <xf borderId="0" fillId="0" fontId="2" numFmtId="49" xfId="0" applyAlignment="1" applyFont="1" applyNumberFormat="1">
      <alignment horizontal="right" vertical="center"/>
    </xf>
    <xf borderId="0" fillId="0" fontId="2" numFmtId="2" xfId="0" applyAlignment="1" applyFont="1" applyNumberFormat="1">
      <alignment horizontal="right" vertical="center"/>
    </xf>
    <xf borderId="1" fillId="0" fontId="1" numFmtId="4" xfId="0" applyAlignment="1" applyBorder="1" applyFont="1" applyNumberFormat="1">
      <alignment horizontal="right" shrinkToFit="0" wrapText="0"/>
    </xf>
    <xf borderId="0" fillId="0" fontId="1" numFmtId="4" xfId="0" applyAlignment="1" applyFont="1" applyNumberFormat="1">
      <alignment horizontal="right" shrinkToFit="0" wrapText="0"/>
    </xf>
    <xf borderId="5" fillId="0" fontId="2" numFmtId="49" xfId="0" applyAlignment="1" applyBorder="1" applyFont="1" applyNumberFormat="1">
      <alignment horizontal="left" readingOrder="0"/>
    </xf>
    <xf borderId="0" fillId="3" fontId="7" numFmtId="166" xfId="0" applyAlignment="1" applyFont="1" applyNumberFormat="1">
      <alignment horizontal="left" readingOrder="0" shrinkToFit="0" wrapText="0"/>
    </xf>
    <xf borderId="0" fillId="3" fontId="7" numFmtId="166" xfId="0" applyAlignment="1" applyFont="1" applyNumberFormat="1">
      <alignment horizontal="left" readingOrder="0" shrinkToFit="0" wrapText="0"/>
    </xf>
    <xf borderId="15" fillId="0" fontId="2" numFmtId="49" xfId="0" applyAlignment="1" applyBorder="1" applyFont="1" applyNumberFormat="1">
      <alignment horizontal="left"/>
    </xf>
    <xf borderId="0" fillId="0" fontId="2" numFmtId="4" xfId="0" applyAlignment="1" applyFont="1" applyNumberFormat="1">
      <alignment horizontal="right" readingOrder="0"/>
    </xf>
    <xf borderId="9" fillId="0" fontId="2" numFmtId="4" xfId="0" applyAlignment="1" applyBorder="1" applyFont="1" applyNumberFormat="1">
      <alignment horizontal="right" readingOrder="0"/>
    </xf>
    <xf borderId="6" fillId="0" fontId="1" numFmtId="49" xfId="0" applyAlignment="1" applyBorder="1" applyFont="1" applyNumberFormat="1">
      <alignment horizontal="left"/>
    </xf>
    <xf borderId="0" fillId="0" fontId="2" numFmtId="167" xfId="0" applyAlignment="1" applyFont="1" applyNumberFormat="1">
      <alignment horizontal="right" readingOrder="0" shrinkToFit="0" vertical="bottom" wrapText="0"/>
    </xf>
    <xf borderId="5" fillId="0" fontId="1" numFmtId="49" xfId="0" applyAlignment="1" applyBorder="1" applyFont="1" applyNumberFormat="1">
      <alignment horizontal="right" readingOrder="0"/>
    </xf>
    <xf borderId="16" fillId="0" fontId="2" numFmtId="49" xfId="0" applyAlignment="1" applyBorder="1" applyFont="1" applyNumberFormat="1">
      <alignment horizontal="left"/>
    </xf>
    <xf borderId="17" fillId="2" fontId="2" numFmtId="49" xfId="0" applyAlignment="1" applyBorder="1" applyFont="1" applyNumberFormat="1">
      <alignment horizontal="left"/>
    </xf>
    <xf borderId="17" fillId="2" fontId="2" numFmtId="49" xfId="0" applyAlignment="1" applyBorder="1" applyFont="1" applyNumberFormat="1">
      <alignment horizontal="right" shrinkToFit="0" wrapText="0"/>
    </xf>
    <xf borderId="1" fillId="0" fontId="4" numFmtId="0" xfId="0" applyAlignment="1" applyBorder="1" applyFont="1">
      <alignment shrinkToFit="0" wrapText="0"/>
    </xf>
    <xf borderId="18" fillId="0" fontId="2" numFmtId="166" xfId="0" applyAlignment="1" applyBorder="1" applyFont="1" applyNumberFormat="1">
      <alignment horizontal="right" readingOrder="0" shrinkToFit="0" wrapText="0"/>
    </xf>
    <xf borderId="0" fillId="0" fontId="2" numFmtId="167" xfId="0" applyAlignment="1" applyFont="1" applyNumberFormat="1">
      <alignment horizontal="right" shrinkToFit="0" wrapText="0"/>
    </xf>
    <xf borderId="19" fillId="0" fontId="2" numFmtId="166" xfId="0" applyAlignment="1" applyBorder="1" applyFont="1" applyNumberFormat="1">
      <alignment horizontal="right" readingOrder="0" shrinkToFit="0" wrapText="0"/>
    </xf>
    <xf borderId="11" fillId="0" fontId="2" numFmtId="167" xfId="0" applyAlignment="1" applyBorder="1" applyFont="1" applyNumberFormat="1">
      <alignment horizontal="right" shrinkToFit="0" wrapText="0"/>
    </xf>
    <xf borderId="18" fillId="0" fontId="5" numFmtId="166" xfId="0" applyAlignment="1" applyBorder="1" applyFont="1" applyNumberFormat="1">
      <alignment horizontal="right" readingOrder="0" shrinkToFit="0" wrapText="0"/>
    </xf>
    <xf borderId="1" fillId="0" fontId="2" numFmtId="166" xfId="0" applyAlignment="1" applyBorder="1" applyFont="1" applyNumberFormat="1">
      <alignment horizontal="right" readingOrder="0" shrinkToFit="0" wrapText="0"/>
    </xf>
    <xf borderId="0" fillId="4" fontId="2" numFmtId="168" xfId="0" applyAlignment="1" applyFill="1" applyFont="1" applyNumberFormat="1">
      <alignment horizontal="right" shrinkToFit="0" wrapText="0"/>
    </xf>
    <xf borderId="1" fillId="0" fontId="2" numFmtId="166" xfId="0" applyAlignment="1" applyBorder="1" applyFont="1" applyNumberFormat="1">
      <alignment horizontal="right" shrinkToFit="0" wrapText="0"/>
    </xf>
    <xf borderId="0" fillId="0" fontId="2" numFmtId="166" xfId="0" applyAlignment="1" applyFont="1" applyNumberFormat="1">
      <alignment horizontal="right" shrinkToFit="0" wrapText="0"/>
    </xf>
    <xf borderId="0" fillId="0" fontId="2" numFmtId="166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8" fillId="0" fontId="1" numFmtId="49" xfId="0" applyAlignment="1" applyBorder="1" applyFont="1" applyNumberFormat="1">
      <alignment horizontal="right" readingOrder="0" shrinkToFit="0" wrapText="0"/>
    </xf>
    <xf borderId="7" fillId="0" fontId="1" numFmtId="49" xfId="0" applyAlignment="1" applyBorder="1" applyFont="1" applyNumberFormat="1">
      <alignment horizontal="right" readingOrder="0" shrinkToFit="0" wrapText="0"/>
    </xf>
    <xf borderId="1" fillId="0" fontId="2" numFmtId="3" xfId="0" applyAlignment="1" applyBorder="1" applyFont="1" applyNumberFormat="1">
      <alignment horizontal="right" shrinkToFit="0" wrapText="0"/>
    </xf>
    <xf borderId="0" fillId="0" fontId="2" numFmtId="3" xfId="0" applyAlignment="1" applyFont="1" applyNumberFormat="1">
      <alignment horizontal="right" shrinkToFit="0" wrapText="0"/>
    </xf>
    <xf borderId="1" fillId="0" fontId="2" numFmtId="166" xfId="0" applyAlignment="1" applyBorder="1" applyFont="1" applyNumberFormat="1">
      <alignment horizontal="right" shrinkToFit="0" wrapText="0"/>
    </xf>
    <xf borderId="0" fillId="0" fontId="2" numFmtId="166" xfId="0" applyAlignment="1" applyFont="1" applyNumberFormat="1">
      <alignment horizontal="right" shrinkToFit="0" wrapText="0"/>
    </xf>
    <xf borderId="0" fillId="5" fontId="2" numFmtId="166" xfId="0" applyAlignment="1" applyFill="1" applyFont="1" applyNumberFormat="1">
      <alignment horizontal="right"/>
    </xf>
    <xf borderId="20" fillId="0" fontId="2" numFmtId="49" xfId="0" applyAlignment="1" applyBorder="1" applyFont="1" applyNumberFormat="1">
      <alignment horizontal="right"/>
    </xf>
    <xf borderId="20" fillId="0" fontId="2" numFmtId="2" xfId="0" applyAlignment="1" applyBorder="1" applyFont="1" applyNumberFormat="1">
      <alignment horizontal="right"/>
    </xf>
    <xf borderId="21" fillId="2" fontId="2" numFmtId="49" xfId="0" applyAlignment="1" applyBorder="1" applyFont="1" applyNumberFormat="1">
      <alignment horizontal="right"/>
    </xf>
    <xf borderId="3" fillId="2" fontId="2" numFmtId="49" xfId="0" applyAlignment="1" applyBorder="1" applyFont="1" applyNumberFormat="1">
      <alignment horizontal="right"/>
    </xf>
    <xf borderId="0" fillId="3" fontId="8" numFmtId="3" xfId="0" applyAlignment="1" applyFont="1" applyNumberFormat="1">
      <alignment horizontal="right" readingOrder="0" shrinkToFit="0" wrapText="1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3" xfId="0" applyAlignment="1" applyFont="1" applyNumberFormat="1">
      <alignment horizontal="right"/>
    </xf>
    <xf borderId="8" fillId="0" fontId="1" numFmtId="3" xfId="0" applyAlignment="1" applyBorder="1" applyFont="1" applyNumberFormat="1">
      <alignment horizontal="right" shrinkToFit="0" wrapText="0"/>
    </xf>
    <xf borderId="7" fillId="0" fontId="1" numFmtId="3" xfId="0" applyAlignment="1" applyBorder="1" applyFont="1" applyNumberFormat="1">
      <alignment horizontal="right" shrinkToFit="0" wrapText="0"/>
    </xf>
    <xf borderId="0" fillId="0" fontId="2" numFmtId="169" xfId="0" applyAlignment="1" applyFont="1" applyNumberFormat="1">
      <alignment horizontal="right"/>
    </xf>
    <xf borderId="8" fillId="0" fontId="1" numFmtId="170" xfId="0" applyAlignment="1" applyBorder="1" applyFont="1" applyNumberFormat="1">
      <alignment horizontal="right" readingOrder="0" shrinkToFit="0" wrapText="0"/>
    </xf>
    <xf borderId="7" fillId="0" fontId="1" numFmtId="170" xfId="0" applyAlignment="1" applyBorder="1" applyFont="1" applyNumberFormat="1">
      <alignment horizontal="right" readingOrder="0" shrinkToFit="0" wrapText="0"/>
    </xf>
    <xf borderId="0" fillId="0" fontId="2" numFmtId="170" xfId="0" applyAlignment="1" applyFont="1" applyNumberFormat="1">
      <alignment horizontal="right" readingOrder="0" shrinkToFit="0" vertical="bottom" wrapText="0"/>
    </xf>
    <xf borderId="1" fillId="0" fontId="2" numFmtId="170" xfId="0" applyAlignment="1" applyBorder="1" applyFont="1" applyNumberFormat="1">
      <alignment horizontal="right" shrinkToFit="0" wrapText="0"/>
    </xf>
    <xf borderId="0" fillId="0" fontId="2" numFmtId="170" xfId="0" applyAlignment="1" applyFont="1" applyNumberFormat="1">
      <alignment horizontal="right" shrinkToFit="0" wrapText="0"/>
    </xf>
    <xf borderId="0" fillId="0" fontId="2" numFmtId="170" xfId="0" applyAlignment="1" applyFont="1" applyNumberFormat="1">
      <alignment horizontal="right" vertical="center"/>
    </xf>
    <xf borderId="0" fillId="0" fontId="2" numFmtId="170" xfId="0" applyAlignment="1" applyFont="1" applyNumberFormat="1">
      <alignment horizontal="right"/>
    </xf>
    <xf borderId="1" fillId="0" fontId="2" numFmtId="170" xfId="0" applyAlignment="1" applyBorder="1" applyFont="1" applyNumberFormat="1">
      <alignment horizontal="right" readingOrder="0" shrinkToFit="0" wrapText="0"/>
    </xf>
    <xf borderId="0" fillId="0" fontId="2" numFmtId="170" xfId="0" applyAlignment="1" applyFont="1" applyNumberFormat="1">
      <alignment horizontal="right" readingOrder="0" shrinkToFit="0" wrapText="0"/>
    </xf>
    <xf borderId="0" fillId="0" fontId="1" numFmtId="49" xfId="0" applyAlignment="1" applyFont="1" applyNumberFormat="1">
      <alignment horizontal="right" readingOrder="0" shrinkToFit="0" wrapText="0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4" numFmtId="0" xfId="0" applyFont="1"/>
    <xf borderId="22" fillId="0" fontId="2" numFmtId="49" xfId="0" applyBorder="1" applyFont="1" applyNumberFormat="1"/>
    <xf borderId="7" fillId="0" fontId="2" numFmtId="49" xfId="0" applyBorder="1" applyFont="1" applyNumberFormat="1"/>
    <xf borderId="7" fillId="0" fontId="2" numFmtId="164" xfId="0" applyBorder="1" applyFont="1" applyNumberFormat="1"/>
    <xf borderId="7" fillId="0" fontId="2" numFmtId="165" xfId="0" applyBorder="1" applyFont="1" applyNumberFormat="1"/>
    <xf borderId="9" fillId="0" fontId="2" numFmtId="49" xfId="0" applyBorder="1" applyFont="1" applyNumberFormat="1"/>
    <xf borderId="0" fillId="0" fontId="2" numFmtId="0" xfId="0" applyAlignment="1" applyFont="1">
      <alignment horizontal="right"/>
    </xf>
    <xf borderId="7" fillId="0" fontId="2" numFmtId="3" xfId="0" applyAlignment="1" applyBorder="1" applyFont="1" applyNumberFormat="1">
      <alignment horizontal="right"/>
    </xf>
    <xf borderId="9" fillId="0" fontId="2" numFmtId="49" xfId="0" applyAlignment="1" applyBorder="1" applyFont="1" applyNumberFormat="1">
      <alignment horizontal="right"/>
    </xf>
    <xf borderId="0" fillId="0" fontId="2" numFmtId="0" xfId="0" applyFont="1"/>
    <xf borderId="22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9" fillId="0" fontId="2" numFmtId="0" xfId="0" applyAlignment="1" applyBorder="1" applyFont="1">
      <alignment vertical="bottom"/>
    </xf>
    <xf borderId="9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rPr b="1" i="0">
                <a:solidFill>
                  <a:schemeClr val="dk1"/>
                </a:solidFill>
                <a:latin typeface="+mn-lt"/>
              </a:rPr>
              <a:t>TNF UT Austin Users Statistics</a:t>
            </a:r>
          </a:p>
        </c:rich>
      </c:tx>
      <c:layout>
        <c:manualLayout>
          <c:xMode val="edge"/>
          <c:yMode val="edge"/>
          <c:x val="0.03910891089108911"/>
          <c:y val="0.02289832986035518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FEES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Report!$B$127:$M$127</c:f>
            </c:strRef>
          </c:cat>
          <c:val>
            <c:numRef>
              <c:f>Report!$B$138:$M$138</c:f>
              <c:numCache/>
            </c:numRef>
          </c:val>
        </c:ser>
        <c:axId val="495029134"/>
        <c:axId val="875463816"/>
      </c:barChart>
      <c:catAx>
        <c:axId val="495029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75463816"/>
      </c:catAx>
      <c:valAx>
        <c:axId val="875463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&quot;$&quot;#,##0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Garamond"/>
              </a:defRPr>
            </a:pPr>
          </a:p>
        </c:txPr>
        <c:crossAx val="495029134"/>
        <c:majorUnit val="25000.0"/>
        <c:minorUnit val="5000.0"/>
      </c:valAx>
      <c:lineChart>
        <c:varyColors val="0"/>
        <c:ser>
          <c:idx val="1"/>
          <c:order val="1"/>
          <c:tx>
            <c:v>LAB TIME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Report!$B$127:$M$127</c:f>
            </c:strRef>
          </c:cat>
          <c:val>
            <c:numRef>
              <c:f>Report!$B$18:$M$18</c:f>
              <c:numCache/>
            </c:numRef>
          </c:val>
          <c:smooth val="0"/>
        </c:ser>
        <c:axId val="614236521"/>
        <c:axId val="1706750589"/>
      </c:lineChart>
      <c:catAx>
        <c:axId val="61423652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06750589"/>
      </c:catAx>
      <c:valAx>
        <c:axId val="17067505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14236521"/>
        <c:crosses val="max"/>
        <c:majorUnit val="1000.0"/>
        <c:minorUnit val="250.0"/>
      </c:valAx>
    </c:plotArea>
    <c:legend>
      <c:legendPos val="tr"/>
      <c:overlay val="1"/>
      <c:txPr>
        <a:bodyPr/>
        <a:lstStyle/>
        <a:p>
          <a:pPr lvl="0">
            <a:defRPr b="1" i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  <a:latin typeface="Garamond"/>
              </a:defRPr>
            </a:pPr>
            <a:r>
              <a:rPr b="0" sz="2400">
                <a:solidFill>
                  <a:srgbClr val="000000"/>
                </a:solidFill>
                <a:latin typeface="Garamond"/>
              </a:rPr>
              <a:t>Users Distribution By Affiliation</a:t>
            </a:r>
          </a:p>
        </c:rich>
      </c:tx>
      <c:layout>
        <c:manualLayout>
          <c:xMode val="edge"/>
          <c:yMode val="edge"/>
          <c:x val="-0.26416932796611375"/>
          <c:y val="0.027736549165120597"/>
        </c:manualLayout>
      </c:layout>
      <c:overlay val="0"/>
    </c:title>
    <c:plotArea>
      <c:layout>
        <c:manualLayout>
          <c:xMode val="edge"/>
          <c:yMode val="edge"/>
          <c:x val="0.1106651376146789"/>
          <c:y val="0.18716759431045166"/>
          <c:w val="0.8853211009174312"/>
          <c:h val="0.6950216450216449"/>
        </c:manualLayout>
      </c:layout>
      <c:barChart>
        <c:barDir val="col"/>
        <c:grouping val="stacked"/>
        <c:ser>
          <c:idx val="0"/>
          <c:order val="0"/>
          <c:tx>
            <c:strRef>
              <c:f>'Report Year CUM Users'!$A$2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'Report Year CUM Users'!$B$1:$M$1</c:f>
            </c:strRef>
          </c:cat>
          <c:val>
            <c:numRef>
              <c:f>'Report Year CUM Users'!$B$2:$M$2</c:f>
              <c:numCache/>
            </c:numRef>
          </c:val>
        </c:ser>
        <c:ser>
          <c:idx val="1"/>
          <c:order val="1"/>
          <c:tx>
            <c:strRef>
              <c:f>'Report Year CUM Users'!$A$11</c:f>
            </c:strRef>
          </c:tx>
          <c:cat>
            <c:strRef>
              <c:f>'Report Year CUM Users'!$B$1:$M$1</c:f>
            </c:strRef>
          </c:cat>
          <c:val>
            <c:numRef>
              <c:f>'Report Year CUM Users'!$B$11:$M$11</c:f>
              <c:numCache/>
            </c:numRef>
          </c:val>
        </c:ser>
        <c:overlap val="100"/>
        <c:axId val="92568911"/>
        <c:axId val="1281840258"/>
      </c:barChart>
      <c:catAx>
        <c:axId val="9256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80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709862385321102"/>
              <c:y val="0.961131725417439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Garamond"/>
              </a:defRPr>
            </a:pPr>
          </a:p>
        </c:txPr>
        <c:crossAx val="1281840258"/>
      </c:catAx>
      <c:valAx>
        <c:axId val="1281840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Garamond"/>
                  </a:defRPr>
                </a:pPr>
                <a:r>
                  <a:rPr b="0" sz="1800">
                    <a:solidFill>
                      <a:srgbClr val="000000"/>
                    </a:solidFill>
                    <a:latin typeface="Garamond"/>
                  </a:rPr>
                  <a:t>No. of Users</a:t>
                </a:r>
              </a:p>
            </c:rich>
          </c:tx>
          <c:layout>
            <c:manualLayout>
              <c:xMode val="edge"/>
              <c:yMode val="edge"/>
              <c:x val="0.006823394495412847"/>
              <c:y val="0.155627705627705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Garamond"/>
              </a:defRPr>
            </a:pPr>
          </a:p>
        </c:txPr>
        <c:crossAx val="9256891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Garamond"/>
              </a:defRPr>
            </a:pPr>
            <a:r>
              <a:rPr b="1" sz="3000">
                <a:solidFill>
                  <a:srgbClr val="000000"/>
                </a:solidFill>
                <a:latin typeface="Garamond"/>
              </a:rPr>
              <a:t>Cumulative Users By Month</a:t>
            </a:r>
          </a:p>
        </c:rich>
      </c:tx>
      <c:layout>
        <c:manualLayout>
          <c:xMode val="edge"/>
          <c:yMode val="edge"/>
          <c:x val="0.03596690762978686"/>
          <c:y val="0.04441499778231301"/>
        </c:manualLayout>
      </c:layout>
      <c:overlay val="0"/>
    </c:title>
    <c:plotArea>
      <c:layout>
        <c:manualLayout>
          <c:xMode val="edge"/>
          <c:yMode val="edge"/>
          <c:x val="0.12075970509290758"/>
          <c:y val="0.0903041825095057"/>
          <c:w val="0.8708619667418621"/>
          <c:h val="0.7666545803770923"/>
        </c:manualLayout>
      </c:layout>
      <c:lineChart>
        <c:ser>
          <c:idx val="0"/>
          <c:order val="0"/>
          <c:tx>
            <c:strRef>
              <c:f>'YOY CUM Users'!$A$2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'YOY CUM Users'!$B$1:$M$1</c:f>
            </c:strRef>
          </c:cat>
          <c:val>
            <c:numRef>
              <c:f>'YOY CUM Users'!$B$2:$M$2</c:f>
              <c:numCache/>
            </c:numRef>
          </c:val>
          <c:smooth val="0"/>
        </c:ser>
        <c:ser>
          <c:idx val="1"/>
          <c:order val="1"/>
          <c:tx>
            <c:strRef>
              <c:f>'YOY CUM Users'!$A$3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'YOY CUM Users'!$B$1:$M$1</c:f>
            </c:strRef>
          </c:cat>
          <c:val>
            <c:numRef>
              <c:f>'YOY CUM Users'!$B$3:$M$3</c:f>
              <c:numCache/>
            </c:numRef>
          </c:val>
          <c:smooth val="0"/>
        </c:ser>
        <c:ser>
          <c:idx val="2"/>
          <c:order val="2"/>
          <c:tx>
            <c:strRef>
              <c:f>'YOY CUM Users'!$A$4</c:f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'YOY CUM Users'!$B$1:$M$1</c:f>
            </c:strRef>
          </c:cat>
          <c:val>
            <c:numRef>
              <c:f>'YOY CUM Users'!$B$4:$M$4</c:f>
              <c:numCache/>
            </c:numRef>
          </c:val>
          <c:smooth val="0"/>
        </c:ser>
        <c:ser>
          <c:idx val="3"/>
          <c:order val="3"/>
          <c:tx>
            <c:strRef>
              <c:f>'YOY CUM Users'!$A$5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'YOY CUM Users'!$B$1:$M$1</c:f>
            </c:strRef>
          </c:cat>
          <c:val>
            <c:numRef>
              <c:f>'YOY CUM Users'!$B$5:$M$5</c:f>
              <c:numCache/>
            </c:numRef>
          </c:val>
          <c:smooth val="0"/>
        </c:ser>
        <c:ser>
          <c:idx val="4"/>
          <c:order val="4"/>
          <c:tx>
            <c:strRef>
              <c:f>'YOY CUM Users'!$A$6</c:f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'YOY CUM Users'!$B$1:$M$1</c:f>
            </c:strRef>
          </c:cat>
          <c:val>
            <c:numRef>
              <c:f>'YOY CUM Users'!$B$6:$M$6</c:f>
              <c:numCache/>
            </c:numRef>
          </c:val>
          <c:smooth val="0"/>
        </c:ser>
        <c:axId val="965224579"/>
        <c:axId val="77284696"/>
      </c:lineChart>
      <c:catAx>
        <c:axId val="965224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9156050955414012"/>
              <c:y val="0.9627622966937273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Garamond"/>
              </a:defRPr>
            </a:pPr>
          </a:p>
        </c:txPr>
        <c:crossAx val="77284696"/>
      </c:catAx>
      <c:valAx>
        <c:axId val="77284696"/>
        <c:scaling>
          <c:orientation val="minMax"/>
          <c:max val="8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2400">
                    <a:solidFill>
                      <a:srgbClr val="000000"/>
                    </a:solidFill>
                    <a:latin typeface="Garamond"/>
                  </a:defRPr>
                </a:pPr>
                <a:r>
                  <a:rPr b="1" sz="2400">
                    <a:solidFill>
                      <a:srgbClr val="000000"/>
                    </a:solidFill>
                    <a:latin typeface="Garamond"/>
                  </a:rPr>
                  <a:t>No. of Users</a:t>
                </a:r>
              </a:p>
            </c:rich>
          </c:tx>
          <c:layout>
            <c:manualLayout>
              <c:xMode val="edge"/>
              <c:yMode val="edge"/>
              <c:x val="0.006800606459272574"/>
              <c:y val="0.11362265028195322"/>
            </c:manualLayout>
          </c:layout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65224579"/>
        <c:majorUnit val="100.0"/>
        <c:minorUnit val="50.0"/>
      </c:valAx>
    </c:plotArea>
    <c:legend>
      <c:legendPos val="tr"/>
      <c:overlay val="1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9610725" cy="683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171450</xdr:rowOff>
    </xdr:from>
    <xdr:ext cx="8305800" cy="5133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7924800" cy="50101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0.29"/>
    <col customWidth="1" min="2" max="13" width="6.86"/>
    <col customWidth="1" min="14" max="14" width="53.14"/>
    <col customWidth="1" min="15" max="15" width="10.43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5"/>
      <c r="O1" s="6"/>
    </row>
    <row r="2">
      <c r="A2" s="7" t="s">
        <v>1</v>
      </c>
      <c r="B2" s="2"/>
      <c r="C2" s="2"/>
      <c r="D2" s="2"/>
      <c r="E2" s="3"/>
      <c r="F2" s="3"/>
      <c r="G2" s="3"/>
      <c r="H2" s="3"/>
      <c r="I2" s="3"/>
      <c r="J2" s="4"/>
      <c r="K2" s="4"/>
      <c r="L2" s="4"/>
      <c r="M2" s="4"/>
      <c r="N2" s="5"/>
      <c r="O2" s="6"/>
    </row>
    <row r="3">
      <c r="A3" s="7"/>
      <c r="B3" s="2"/>
      <c r="C3" s="2"/>
      <c r="D3" s="2"/>
      <c r="E3" s="3"/>
      <c r="F3" s="3"/>
      <c r="G3" s="3"/>
      <c r="H3" s="3"/>
      <c r="I3" s="3"/>
      <c r="J3" s="4"/>
      <c r="K3" s="4"/>
      <c r="L3" s="4"/>
      <c r="M3" s="4"/>
      <c r="N3" s="5"/>
      <c r="O3" s="6"/>
    </row>
    <row r="4">
      <c r="A4" s="8"/>
      <c r="B4" s="9"/>
      <c r="C4" s="9"/>
      <c r="D4" s="9"/>
      <c r="E4" s="10"/>
      <c r="F4" s="10"/>
      <c r="G4" s="10"/>
      <c r="H4" s="10"/>
      <c r="I4" s="10"/>
      <c r="J4" s="11"/>
      <c r="K4" s="11"/>
      <c r="L4" s="11"/>
      <c r="M4" s="12"/>
      <c r="N4" s="13"/>
      <c r="O4" s="13"/>
    </row>
    <row r="5" outlineLevel="1">
      <c r="A5" s="14" t="s">
        <v>2</v>
      </c>
      <c r="B5" s="15"/>
      <c r="C5" s="15"/>
      <c r="D5" s="15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outlineLevel="1">
      <c r="A6" s="16"/>
      <c r="B6" s="15"/>
      <c r="C6" s="15"/>
      <c r="D6" s="15"/>
      <c r="E6" s="4"/>
      <c r="F6" s="4"/>
      <c r="G6" s="4"/>
      <c r="H6" s="4"/>
      <c r="I6" s="4"/>
      <c r="J6" s="4"/>
      <c r="K6" s="4"/>
      <c r="L6" s="4"/>
      <c r="M6" s="4"/>
      <c r="N6" s="17"/>
      <c r="O6" s="18"/>
    </row>
    <row r="7" outlineLevel="1">
      <c r="A7" s="19" t="s">
        <v>3</v>
      </c>
      <c r="B7" s="20"/>
      <c r="C7" s="20"/>
      <c r="D7" s="20"/>
      <c r="E7" s="21"/>
      <c r="F7" s="21"/>
      <c r="G7" s="21"/>
      <c r="H7" s="21"/>
      <c r="I7" s="22"/>
      <c r="J7" s="21"/>
      <c r="K7" s="21"/>
      <c r="L7" s="21"/>
      <c r="M7" s="21"/>
      <c r="N7" s="23" t="s">
        <v>4</v>
      </c>
      <c r="O7" s="24"/>
    </row>
    <row r="8" outlineLevel="1">
      <c r="A8" s="25" t="s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  <c r="N8" s="28"/>
      <c r="O8" s="29"/>
    </row>
    <row r="9" outlineLevel="1">
      <c r="A9" s="25" t="s">
        <v>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  <c r="N9" s="30" t="s">
        <v>7</v>
      </c>
      <c r="O9" s="31">
        <f>sum(B18:M18)</f>
        <v>0</v>
      </c>
    </row>
    <row r="10" outlineLevel="1">
      <c r="A10" s="25" t="s">
        <v>8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32" t="s">
        <v>9</v>
      </c>
      <c r="O10" s="33">
        <f>SUM(B8:M8)</f>
        <v>0</v>
      </c>
    </row>
    <row r="11" outlineLevel="1">
      <c r="A11" s="25" t="s">
        <v>10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34" t="s">
        <v>11</v>
      </c>
      <c r="O11" s="31">
        <f>O9-O10</f>
        <v>0</v>
      </c>
    </row>
    <row r="12" outlineLevel="1">
      <c r="A12" s="25" t="s">
        <v>12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9"/>
      <c r="O12" s="29"/>
    </row>
    <row r="13" outlineLevel="1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35" t="s">
        <v>14</v>
      </c>
      <c r="O13" s="30">
        <f>SUM(B9:M16)</f>
        <v>0</v>
      </c>
    </row>
    <row r="14" outlineLevel="1">
      <c r="A14" s="25" t="s">
        <v>15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30"/>
      <c r="O14" s="30"/>
    </row>
    <row r="15" outlineLevel="1">
      <c r="A15" s="25" t="s">
        <v>16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  <c r="N15" s="30"/>
      <c r="O15" s="30"/>
    </row>
    <row r="16" outlineLevel="1">
      <c r="A16" s="25" t="s">
        <v>17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  <c r="N16" s="36" t="s">
        <v>18</v>
      </c>
      <c r="O16" s="37"/>
    </row>
    <row r="17" outlineLevel="1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40"/>
      <c r="N17" s="41" t="s">
        <v>19</v>
      </c>
      <c r="O17" s="42">
        <f>Sum(B35:M35)</f>
        <v>0</v>
      </c>
    </row>
    <row r="18" outlineLevel="1">
      <c r="A18" s="43" t="s">
        <v>20</v>
      </c>
      <c r="B18" s="26">
        <f t="shared" ref="B18:M18" si="1">SUM(B8:B16)</f>
        <v>0</v>
      </c>
      <c r="C18" s="26">
        <f t="shared" si="1"/>
        <v>0</v>
      </c>
      <c r="D18" s="26">
        <f t="shared" si="1"/>
        <v>0</v>
      </c>
      <c r="E18" s="26">
        <f t="shared" si="1"/>
        <v>0</v>
      </c>
      <c r="F18" s="26">
        <f t="shared" si="1"/>
        <v>0</v>
      </c>
      <c r="G18" s="26">
        <f t="shared" si="1"/>
        <v>0</v>
      </c>
      <c r="H18" s="26">
        <f t="shared" si="1"/>
        <v>0</v>
      </c>
      <c r="I18" s="26">
        <f t="shared" si="1"/>
        <v>0</v>
      </c>
      <c r="J18" s="26">
        <f t="shared" si="1"/>
        <v>0</v>
      </c>
      <c r="K18" s="26">
        <f t="shared" si="1"/>
        <v>0</v>
      </c>
      <c r="L18" s="26">
        <f t="shared" si="1"/>
        <v>0</v>
      </c>
      <c r="M18" s="27">
        <f t="shared" si="1"/>
        <v>0</v>
      </c>
      <c r="N18" s="44" t="s">
        <v>21</v>
      </c>
      <c r="O18" s="45">
        <f>O16-O17</f>
        <v>0</v>
      </c>
    </row>
    <row r="19" outlineLevel="1">
      <c r="A19" s="46"/>
      <c r="B19" s="15"/>
      <c r="C19" s="15"/>
      <c r="D19" s="15"/>
      <c r="E19" s="4"/>
      <c r="F19" s="4"/>
      <c r="G19" s="4"/>
      <c r="H19" s="4"/>
      <c r="I19" s="4"/>
      <c r="J19" s="4"/>
      <c r="K19" s="4"/>
      <c r="L19" s="4"/>
      <c r="M19" s="4"/>
      <c r="N19" s="17"/>
      <c r="O19" s="18"/>
    </row>
    <row r="20" outlineLevel="1">
      <c r="A20" s="38"/>
      <c r="B20" s="47"/>
      <c r="C20" s="47"/>
      <c r="D20" s="47"/>
      <c r="E20" s="48"/>
      <c r="F20" s="48"/>
      <c r="G20" s="48"/>
      <c r="H20" s="48"/>
      <c r="I20" s="48"/>
      <c r="J20" s="48"/>
      <c r="K20" s="48"/>
      <c r="L20" s="48"/>
      <c r="M20" s="4"/>
      <c r="N20" s="5"/>
      <c r="O20" s="6"/>
    </row>
    <row r="21" outlineLevel="1">
      <c r="A21" s="19" t="s">
        <v>22</v>
      </c>
      <c r="B21" s="21"/>
      <c r="C21" s="21"/>
      <c r="D21" s="21"/>
      <c r="E21" s="21"/>
      <c r="F21" s="21"/>
      <c r="G21" s="21"/>
      <c r="H21" s="21"/>
      <c r="I21" s="22"/>
      <c r="J21" s="21"/>
      <c r="K21" s="21"/>
      <c r="L21" s="21"/>
      <c r="M21" s="21"/>
      <c r="N21" s="49">
        <f>AVERAGE(B18:G18)</f>
        <v>0</v>
      </c>
      <c r="O21" s="50"/>
    </row>
    <row r="22" outlineLevel="1">
      <c r="A22" s="25" t="s">
        <v>23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  <c r="N22" s="30"/>
      <c r="O22" s="30"/>
    </row>
    <row r="23" outlineLevel="1">
      <c r="A23" s="51" t="s">
        <v>24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7"/>
      <c r="N23" s="30"/>
      <c r="O23" s="30"/>
    </row>
    <row r="24" outlineLevel="1">
      <c r="A24" s="25" t="s">
        <v>25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7"/>
      <c r="N24" s="52"/>
      <c r="O24" s="53"/>
    </row>
    <row r="25" outlineLevel="1">
      <c r="A25" s="25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7"/>
      <c r="N25" s="29"/>
      <c r="O25" s="29"/>
    </row>
    <row r="26" outlineLevel="1">
      <c r="A26" s="25" t="s">
        <v>27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  <c r="N26" s="52"/>
      <c r="O26" s="53"/>
    </row>
    <row r="27" outlineLevel="1">
      <c r="A27" s="25" t="s">
        <v>28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7"/>
      <c r="N27" s="52"/>
      <c r="O27" s="30"/>
    </row>
    <row r="28" outlineLevel="1">
      <c r="A28" s="54" t="s">
        <v>29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7"/>
      <c r="N28" s="52"/>
      <c r="O28" s="53"/>
    </row>
    <row r="29" outlineLevel="1">
      <c r="A29" s="54" t="s">
        <v>30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7"/>
      <c r="N29" s="52"/>
      <c r="O29" s="30"/>
    </row>
    <row r="30" outlineLevel="1">
      <c r="A30" s="54" t="s">
        <v>31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52"/>
      <c r="O30" s="30"/>
    </row>
    <row r="31" outlineLevel="1">
      <c r="A31" s="54" t="s">
        <v>32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29"/>
      <c r="O31" s="29"/>
    </row>
    <row r="32" outlineLevel="1">
      <c r="A32" s="54" t="s">
        <v>33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52"/>
      <c r="O32" s="30"/>
    </row>
    <row r="33" outlineLevel="1">
      <c r="A33" s="54" t="s">
        <v>34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52"/>
      <c r="O33" s="53"/>
    </row>
    <row r="34" outlineLevel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52"/>
      <c r="O34" s="53"/>
    </row>
    <row r="35" outlineLevel="1">
      <c r="A35" s="43" t="s">
        <v>20</v>
      </c>
      <c r="B35" s="26">
        <f t="shared" ref="B35:M35" si="2">SUM(B22:B33)</f>
        <v>0</v>
      </c>
      <c r="C35" s="26">
        <f t="shared" si="2"/>
        <v>0</v>
      </c>
      <c r="D35" s="26">
        <f t="shared" si="2"/>
        <v>0</v>
      </c>
      <c r="E35" s="26">
        <f t="shared" si="2"/>
        <v>0</v>
      </c>
      <c r="F35" s="26">
        <f t="shared" si="2"/>
        <v>0</v>
      </c>
      <c r="G35" s="26">
        <f t="shared" si="2"/>
        <v>0</v>
      </c>
      <c r="H35" s="26">
        <f t="shared" si="2"/>
        <v>0</v>
      </c>
      <c r="I35" s="26">
        <f t="shared" si="2"/>
        <v>0</v>
      </c>
      <c r="J35" s="26">
        <f t="shared" si="2"/>
        <v>0</v>
      </c>
      <c r="K35" s="26">
        <f t="shared" si="2"/>
        <v>0</v>
      </c>
      <c r="L35" s="26">
        <f t="shared" si="2"/>
        <v>0</v>
      </c>
      <c r="M35" s="27">
        <f t="shared" si="2"/>
        <v>0</v>
      </c>
      <c r="N35" s="30"/>
      <c r="O35" s="30"/>
    </row>
    <row r="36" outlineLevel="1">
      <c r="A36" s="46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6"/>
      <c r="N36" s="29"/>
      <c r="O36" s="29"/>
    </row>
    <row r="37" outlineLevel="1">
      <c r="A37" s="2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29"/>
      <c r="O37" s="29"/>
    </row>
    <row r="38" outlineLevel="1">
      <c r="A38" s="57" t="s">
        <v>35</v>
      </c>
      <c r="B38" s="21"/>
      <c r="C38" s="21"/>
      <c r="D38" s="21"/>
      <c r="E38" s="21"/>
      <c r="F38" s="21"/>
      <c r="G38" s="21"/>
      <c r="H38" s="21"/>
      <c r="I38" s="22"/>
      <c r="J38" s="21"/>
      <c r="K38" s="21"/>
      <c r="L38" s="21"/>
      <c r="M38" s="21"/>
      <c r="N38" s="29"/>
      <c r="O38" s="29"/>
    </row>
    <row r="39" outlineLevel="1">
      <c r="A39" s="25" t="s">
        <v>36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29"/>
      <c r="O39" s="29"/>
    </row>
    <row r="40" outlineLevel="1">
      <c r="A40" s="25" t="s">
        <v>37</v>
      </c>
      <c r="B40" s="26">
        <f t="shared" ref="B40:M40" si="3">B35-B39</f>
        <v>0</v>
      </c>
      <c r="C40" s="26">
        <f t="shared" si="3"/>
        <v>0</v>
      </c>
      <c r="D40" s="26">
        <f t="shared" si="3"/>
        <v>0</v>
      </c>
      <c r="E40" s="26">
        <f t="shared" si="3"/>
        <v>0</v>
      </c>
      <c r="F40" s="26">
        <f t="shared" si="3"/>
        <v>0</v>
      </c>
      <c r="G40" s="26">
        <f t="shared" si="3"/>
        <v>0</v>
      </c>
      <c r="H40" s="26">
        <f t="shared" si="3"/>
        <v>0</v>
      </c>
      <c r="I40" s="26">
        <f t="shared" si="3"/>
        <v>0</v>
      </c>
      <c r="J40" s="26">
        <f t="shared" si="3"/>
        <v>0</v>
      </c>
      <c r="K40" s="26">
        <f t="shared" si="3"/>
        <v>0</v>
      </c>
      <c r="L40" s="26">
        <f t="shared" si="3"/>
        <v>0</v>
      </c>
      <c r="M40" s="27">
        <f t="shared" si="3"/>
        <v>0</v>
      </c>
      <c r="N40" s="30"/>
      <c r="O40" s="58"/>
    </row>
    <row r="41" outlineLevel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7"/>
      <c r="N41" s="30"/>
      <c r="O41" s="58"/>
    </row>
    <row r="42" outlineLevel="1">
      <c r="A42" s="59" t="s">
        <v>20</v>
      </c>
      <c r="B42" s="26">
        <f t="shared" ref="B42:M42" si="4">SUM(B39:B40)</f>
        <v>0</v>
      </c>
      <c r="C42" s="26">
        <f t="shared" si="4"/>
        <v>0</v>
      </c>
      <c r="D42" s="26">
        <f t="shared" si="4"/>
        <v>0</v>
      </c>
      <c r="E42" s="26">
        <f t="shared" si="4"/>
        <v>0</v>
      </c>
      <c r="F42" s="26">
        <f t="shared" si="4"/>
        <v>0</v>
      </c>
      <c r="G42" s="26">
        <f t="shared" si="4"/>
        <v>0</v>
      </c>
      <c r="H42" s="26">
        <f t="shared" si="4"/>
        <v>0</v>
      </c>
      <c r="I42" s="26">
        <f t="shared" si="4"/>
        <v>0</v>
      </c>
      <c r="J42" s="26">
        <f t="shared" si="4"/>
        <v>0</v>
      </c>
      <c r="K42" s="26">
        <f t="shared" si="4"/>
        <v>0</v>
      </c>
      <c r="L42" s="26">
        <f t="shared" si="4"/>
        <v>0</v>
      </c>
      <c r="M42" s="27">
        <f t="shared" si="4"/>
        <v>0</v>
      </c>
      <c r="N42" s="30"/>
      <c r="O42" s="30"/>
    </row>
    <row r="43" outlineLevel="1">
      <c r="A43" s="60"/>
      <c r="B43" s="26"/>
      <c r="C43" s="26"/>
      <c r="D43" s="26"/>
      <c r="E43" s="26"/>
      <c r="F43" s="26"/>
      <c r="G43" s="26"/>
      <c r="H43" s="26" t="s">
        <v>38</v>
      </c>
      <c r="I43" s="26"/>
      <c r="J43" s="26"/>
      <c r="K43" s="26"/>
      <c r="L43" s="26"/>
      <c r="M43" s="27"/>
      <c r="N43" s="30"/>
      <c r="O43" s="30"/>
    </row>
    <row r="4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2"/>
      <c r="O44" s="62"/>
    </row>
    <row r="45" outlineLevel="1">
      <c r="A45" s="46" t="s">
        <v>39</v>
      </c>
      <c r="B45" s="15"/>
      <c r="C45" s="15"/>
      <c r="D45" s="15"/>
      <c r="E45" s="4"/>
      <c r="F45" s="4"/>
      <c r="G45" s="4"/>
      <c r="H45" s="4"/>
      <c r="I45" s="4"/>
      <c r="J45" s="4"/>
      <c r="K45" s="4"/>
      <c r="L45" s="4"/>
      <c r="M45" s="4"/>
      <c r="N45" s="17"/>
      <c r="O45" s="18"/>
    </row>
    <row r="46" outlineLevel="1">
      <c r="A46" s="46"/>
      <c r="B46" s="15"/>
      <c r="C46" s="15"/>
      <c r="D46" s="15"/>
      <c r="E46" s="4"/>
      <c r="F46" s="4"/>
      <c r="G46" s="4"/>
      <c r="H46" s="4"/>
      <c r="I46" s="4"/>
      <c r="J46" s="4"/>
      <c r="K46" s="4"/>
      <c r="L46" s="4"/>
      <c r="M46" s="4"/>
      <c r="N46" s="17"/>
      <c r="O46" s="18"/>
    </row>
    <row r="47" outlineLevel="1">
      <c r="A47" s="19" t="s">
        <v>40</v>
      </c>
      <c r="B47" s="20"/>
      <c r="C47" s="20"/>
      <c r="D47" s="20"/>
      <c r="E47" s="21"/>
      <c r="F47" s="21"/>
      <c r="G47" s="21"/>
      <c r="H47" s="21"/>
      <c r="I47" s="22"/>
      <c r="J47" s="21"/>
      <c r="K47" s="21"/>
      <c r="L47" s="21"/>
      <c r="M47" s="21"/>
      <c r="N47" s="23" t="s">
        <v>4</v>
      </c>
      <c r="O47" s="24"/>
    </row>
    <row r="48" outlineLevel="1">
      <c r="A48" s="25" t="s">
        <v>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63"/>
      <c r="O48" s="29"/>
    </row>
    <row r="49" outlineLevel="1">
      <c r="A49" s="25" t="s">
        <v>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64" t="s">
        <v>41</v>
      </c>
      <c r="O49" s="65">
        <f>AVERAGE(B58:G58)</f>
        <v>0</v>
      </c>
    </row>
    <row r="50" outlineLevel="1">
      <c r="A50" s="25" t="s">
        <v>8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66" t="s">
        <v>42</v>
      </c>
      <c r="O50" s="67" t="str">
        <f>AVERAGE(B48:G48)</f>
        <v>#DIV/0!</v>
      </c>
    </row>
    <row r="51" outlineLevel="1">
      <c r="A51" s="25" t="s">
        <v>10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68" t="s">
        <v>43</v>
      </c>
      <c r="O51" s="65" t="str">
        <f>O49-O50</f>
        <v>#DIV/0!</v>
      </c>
    </row>
    <row r="52" outlineLevel="1">
      <c r="A52" s="25" t="s">
        <v>12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63"/>
      <c r="O52" s="29"/>
    </row>
    <row r="53" outlineLevel="1">
      <c r="A53" s="25" t="s">
        <v>13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69" t="s">
        <v>44</v>
      </c>
      <c r="O53" s="70">
        <f>Sum(B49:F56)/6</f>
        <v>0</v>
      </c>
    </row>
    <row r="54" outlineLevel="1">
      <c r="A54" s="25" t="s">
        <v>15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63"/>
      <c r="O54" s="29" t="str">
        <f>O51/O49</f>
        <v>#DIV/0!</v>
      </c>
    </row>
    <row r="55" outlineLevel="1">
      <c r="A55" s="25" t="s">
        <v>16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1"/>
      <c r="O55" s="72"/>
    </row>
    <row r="56" outlineLevel="1">
      <c r="A56" s="25" t="s">
        <v>17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63"/>
      <c r="O56" s="29"/>
    </row>
    <row r="57" outlineLevel="1">
      <c r="A57" s="38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1"/>
      <c r="O57" s="72"/>
    </row>
    <row r="58" outlineLevel="1">
      <c r="A58" s="43" t="s">
        <v>20</v>
      </c>
      <c r="B58" s="73">
        <f t="shared" ref="B58:M58" si="5">SUM(B48:B56)</f>
        <v>0</v>
      </c>
      <c r="C58" s="73">
        <f t="shared" si="5"/>
        <v>0</v>
      </c>
      <c r="D58" s="73">
        <f t="shared" si="5"/>
        <v>0</v>
      </c>
      <c r="E58" s="73">
        <f t="shared" si="5"/>
        <v>0</v>
      </c>
      <c r="F58" s="73">
        <f t="shared" si="5"/>
        <v>0</v>
      </c>
      <c r="G58" s="73">
        <f t="shared" si="5"/>
        <v>0</v>
      </c>
      <c r="H58" s="73">
        <f t="shared" si="5"/>
        <v>0</v>
      </c>
      <c r="I58" s="73">
        <f t="shared" si="5"/>
        <v>0</v>
      </c>
      <c r="J58" s="73">
        <f t="shared" si="5"/>
        <v>0</v>
      </c>
      <c r="K58" s="73">
        <f t="shared" si="5"/>
        <v>0</v>
      </c>
      <c r="L58" s="73">
        <f t="shared" si="5"/>
        <v>0</v>
      </c>
      <c r="M58" s="73">
        <f t="shared" si="5"/>
        <v>0</v>
      </c>
      <c r="N58" s="63"/>
      <c r="O58" s="72"/>
    </row>
    <row r="59" outlineLevel="1">
      <c r="A59" s="25"/>
      <c r="B59" s="15"/>
      <c r="C59" s="15"/>
      <c r="D59" s="15"/>
      <c r="E59" s="74"/>
      <c r="F59" s="74"/>
      <c r="G59" s="74"/>
      <c r="H59" s="74"/>
      <c r="I59" s="74"/>
      <c r="J59" s="74"/>
      <c r="K59" s="74"/>
      <c r="L59" s="74"/>
      <c r="M59" s="74"/>
      <c r="N59" s="17"/>
      <c r="O59" s="18"/>
    </row>
    <row r="60" outlineLevel="1">
      <c r="A60" s="25"/>
      <c r="B60" s="15"/>
      <c r="C60" s="15"/>
      <c r="D60" s="15"/>
      <c r="E60" s="4"/>
      <c r="F60" s="4"/>
      <c r="G60" s="4"/>
      <c r="H60" s="4"/>
      <c r="I60" s="4"/>
      <c r="J60" s="4"/>
      <c r="K60" s="4"/>
      <c r="L60" s="4"/>
      <c r="M60" s="4"/>
      <c r="N60" s="17"/>
      <c r="O60" s="18"/>
    </row>
    <row r="61" outlineLevel="1">
      <c r="A61" s="19" t="s">
        <v>45</v>
      </c>
      <c r="B61" s="20"/>
      <c r="C61" s="20"/>
      <c r="D61" s="20"/>
      <c r="E61" s="21"/>
      <c r="F61" s="21"/>
      <c r="G61" s="21"/>
      <c r="H61" s="21"/>
      <c r="I61" s="22"/>
      <c r="J61" s="21"/>
      <c r="K61" s="21"/>
      <c r="L61" s="21"/>
      <c r="M61" s="21"/>
      <c r="N61" s="75"/>
      <c r="O61" s="76"/>
    </row>
    <row r="62" outlineLevel="1">
      <c r="A62" s="25" t="s">
        <v>23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77"/>
      <c r="O62" s="78"/>
    </row>
    <row r="63" outlineLevel="1">
      <c r="A63" s="51" t="s">
        <v>24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77"/>
      <c r="O63" s="78"/>
    </row>
    <row r="64" outlineLevel="1">
      <c r="A64" s="25" t="s">
        <v>25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77"/>
      <c r="O64" s="78"/>
    </row>
    <row r="65" outlineLevel="1">
      <c r="A65" s="25" t="s">
        <v>26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77"/>
      <c r="O65" s="78"/>
    </row>
    <row r="66" outlineLevel="1">
      <c r="A66" s="25" t="s">
        <v>27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77"/>
      <c r="O66" s="78"/>
    </row>
    <row r="67" outlineLevel="1">
      <c r="A67" s="25" t="s">
        <v>28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77"/>
      <c r="O67" s="78"/>
    </row>
    <row r="68" outlineLevel="1">
      <c r="A68" s="54" t="s">
        <v>29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77"/>
      <c r="O68" s="78"/>
    </row>
    <row r="69" outlineLevel="1">
      <c r="A69" s="54" t="s">
        <v>30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77"/>
      <c r="O69" s="78"/>
    </row>
    <row r="70" outlineLevel="1">
      <c r="A70" s="54" t="s">
        <v>31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77"/>
      <c r="O70" s="78"/>
    </row>
    <row r="71" outlineLevel="1">
      <c r="A71" s="54" t="s">
        <v>32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77"/>
      <c r="O71" s="78"/>
    </row>
    <row r="72" outlineLevel="1">
      <c r="A72" s="54" t="s">
        <v>33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77"/>
      <c r="O72" s="78"/>
    </row>
    <row r="73" outlineLevel="1">
      <c r="A73" s="54" t="s">
        <v>34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77"/>
      <c r="O73" s="78"/>
    </row>
    <row r="74" outlineLevel="1">
      <c r="A74" s="25"/>
      <c r="B74" s="73"/>
      <c r="C74" s="73"/>
      <c r="D74" s="73"/>
      <c r="E74" s="73"/>
      <c r="F74" s="73"/>
      <c r="G74" s="73" t="s">
        <v>38</v>
      </c>
      <c r="H74" s="73"/>
      <c r="I74" s="73"/>
      <c r="J74" s="73"/>
      <c r="K74" s="73"/>
      <c r="L74" s="73"/>
      <c r="M74" s="73"/>
      <c r="N74" s="77"/>
      <c r="O74" s="78"/>
    </row>
    <row r="75" outlineLevel="1">
      <c r="A75" s="43" t="s">
        <v>20</v>
      </c>
      <c r="B75" s="73">
        <f t="shared" ref="B75:M75" si="6">SUM(B62:B73)</f>
        <v>0</v>
      </c>
      <c r="C75" s="73">
        <f t="shared" si="6"/>
        <v>0</v>
      </c>
      <c r="D75" s="73">
        <f t="shared" si="6"/>
        <v>0</v>
      </c>
      <c r="E75" s="73">
        <f t="shared" si="6"/>
        <v>0</v>
      </c>
      <c r="F75" s="73">
        <f t="shared" si="6"/>
        <v>0</v>
      </c>
      <c r="G75" s="73">
        <f t="shared" si="6"/>
        <v>0</v>
      </c>
      <c r="H75" s="73">
        <f t="shared" si="6"/>
        <v>0</v>
      </c>
      <c r="I75" s="73">
        <f t="shared" si="6"/>
        <v>0</v>
      </c>
      <c r="J75" s="73">
        <f t="shared" si="6"/>
        <v>0</v>
      </c>
      <c r="K75" s="73">
        <f t="shared" si="6"/>
        <v>0</v>
      </c>
      <c r="L75" s="73">
        <f t="shared" si="6"/>
        <v>0</v>
      </c>
      <c r="M75" s="73">
        <f t="shared" si="6"/>
        <v>0</v>
      </c>
      <c r="N75" s="77"/>
      <c r="O75" s="78"/>
    </row>
    <row r="76" outlineLevel="1">
      <c r="A76" s="46"/>
      <c r="B76" s="15"/>
      <c r="C76" s="15"/>
      <c r="D76" s="15"/>
      <c r="E76" s="4"/>
      <c r="F76" s="4"/>
      <c r="G76" s="4"/>
      <c r="H76" s="4"/>
      <c r="I76" s="4"/>
      <c r="J76" s="4"/>
      <c r="K76" s="4"/>
      <c r="L76" s="4"/>
      <c r="M76" s="4"/>
      <c r="N76" s="5"/>
      <c r="O76" s="6"/>
    </row>
    <row r="77" outlineLevel="1">
      <c r="A77" s="25"/>
      <c r="B77" s="15"/>
      <c r="C77" s="15"/>
      <c r="D77" s="15"/>
      <c r="E77" s="4"/>
      <c r="F77" s="4"/>
      <c r="G77" s="4"/>
      <c r="H77" s="4"/>
      <c r="I77" s="4"/>
      <c r="J77" s="4"/>
      <c r="K77" s="4"/>
      <c r="L77" s="4"/>
      <c r="M77" s="4"/>
      <c r="N77" s="5"/>
      <c r="O77" s="6"/>
    </row>
    <row r="78" outlineLevel="1">
      <c r="A78" s="57" t="s">
        <v>35</v>
      </c>
      <c r="B78" s="20"/>
      <c r="C78" s="20"/>
      <c r="D78" s="20"/>
      <c r="E78" s="21"/>
      <c r="F78" s="21"/>
      <c r="G78" s="21"/>
      <c r="H78" s="21"/>
      <c r="I78" s="22"/>
      <c r="J78" s="21"/>
      <c r="K78" s="21"/>
      <c r="L78" s="21"/>
      <c r="M78" s="21"/>
      <c r="N78" s="75"/>
      <c r="O78" s="76"/>
    </row>
    <row r="79" outlineLevel="1">
      <c r="A79" s="25" t="s">
        <v>36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79"/>
      <c r="O79" s="80"/>
    </row>
    <row r="80" outlineLevel="1">
      <c r="A80" s="25" t="s">
        <v>37</v>
      </c>
      <c r="B80" s="73">
        <f t="shared" ref="B80:M80" si="7">B75-B79</f>
        <v>0</v>
      </c>
      <c r="C80" s="73">
        <f t="shared" si="7"/>
        <v>0</v>
      </c>
      <c r="D80" s="73">
        <f t="shared" si="7"/>
        <v>0</v>
      </c>
      <c r="E80" s="73">
        <f t="shared" si="7"/>
        <v>0</v>
      </c>
      <c r="F80" s="73">
        <f t="shared" si="7"/>
        <v>0</v>
      </c>
      <c r="G80" s="73">
        <f t="shared" si="7"/>
        <v>0</v>
      </c>
      <c r="H80" s="73">
        <f t="shared" si="7"/>
        <v>0</v>
      </c>
      <c r="I80" s="73">
        <f t="shared" si="7"/>
        <v>0</v>
      </c>
      <c r="J80" s="73">
        <f t="shared" si="7"/>
        <v>0</v>
      </c>
      <c r="K80" s="73">
        <f t="shared" si="7"/>
        <v>0</v>
      </c>
      <c r="L80" s="73">
        <f t="shared" si="7"/>
        <v>0</v>
      </c>
      <c r="M80" s="73">
        <f t="shared" si="7"/>
        <v>0</v>
      </c>
      <c r="N80" s="79"/>
      <c r="O80" s="80"/>
    </row>
    <row r="81" outlineLevel="1">
      <c r="A81" s="25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9"/>
      <c r="O81" s="80"/>
    </row>
    <row r="82" outlineLevel="1">
      <c r="A82" s="43" t="s">
        <v>20</v>
      </c>
      <c r="B82" s="73">
        <f t="shared" ref="B82:M82" si="8">SUM(B79:B80)</f>
        <v>0</v>
      </c>
      <c r="C82" s="73">
        <f t="shared" si="8"/>
        <v>0</v>
      </c>
      <c r="D82" s="73">
        <f t="shared" si="8"/>
        <v>0</v>
      </c>
      <c r="E82" s="73">
        <f t="shared" si="8"/>
        <v>0</v>
      </c>
      <c r="F82" s="73">
        <f t="shared" si="8"/>
        <v>0</v>
      </c>
      <c r="G82" s="73">
        <f t="shared" si="8"/>
        <v>0</v>
      </c>
      <c r="H82" s="81">
        <f t="shared" si="8"/>
        <v>0</v>
      </c>
      <c r="I82" s="73">
        <f t="shared" si="8"/>
        <v>0</v>
      </c>
      <c r="J82" s="73">
        <f t="shared" si="8"/>
        <v>0</v>
      </c>
      <c r="K82" s="73">
        <f t="shared" si="8"/>
        <v>0</v>
      </c>
      <c r="L82" s="73">
        <f t="shared" si="8"/>
        <v>0</v>
      </c>
      <c r="M82" s="73">
        <f t="shared" si="8"/>
        <v>0</v>
      </c>
      <c r="N82" s="79"/>
      <c r="O82" s="80"/>
    </row>
    <row r="83" outlineLevel="1">
      <c r="A83" s="60"/>
      <c r="B83" s="82"/>
      <c r="C83" s="82"/>
      <c r="D83" s="82"/>
      <c r="E83" s="83"/>
      <c r="F83" s="83"/>
      <c r="G83" s="83"/>
      <c r="H83" s="83"/>
      <c r="I83" s="83"/>
      <c r="J83" s="83"/>
      <c r="K83" s="83"/>
      <c r="L83" s="83"/>
      <c r="M83" s="83"/>
      <c r="N83" s="77"/>
      <c r="O83" s="78"/>
    </row>
    <row r="84">
      <c r="A84" s="61"/>
      <c r="B84" s="84"/>
      <c r="C84" s="85"/>
      <c r="D84" s="85"/>
      <c r="E84" s="11"/>
      <c r="F84" s="11"/>
      <c r="G84" s="11"/>
      <c r="H84" s="11"/>
      <c r="I84" s="11"/>
      <c r="J84" s="11"/>
      <c r="K84" s="11"/>
      <c r="L84" s="11"/>
      <c r="M84" s="12"/>
      <c r="N84" s="13"/>
      <c r="O84" s="13"/>
    </row>
    <row r="85" outlineLevel="1">
      <c r="A85" s="46" t="s">
        <v>46</v>
      </c>
      <c r="B85" s="15"/>
      <c r="C85" s="15"/>
      <c r="D85" s="15"/>
      <c r="E85" s="4"/>
      <c r="F85" s="4"/>
      <c r="G85" s="4"/>
      <c r="H85" s="4"/>
      <c r="I85" s="4"/>
      <c r="J85" s="4"/>
      <c r="K85" s="4"/>
      <c r="L85" s="4"/>
      <c r="M85" s="4"/>
      <c r="N85" s="77"/>
      <c r="O85" s="78"/>
    </row>
    <row r="86" outlineLevel="1">
      <c r="A86" s="46"/>
      <c r="B86" s="15"/>
      <c r="C86" s="15"/>
      <c r="D86" s="15"/>
      <c r="E86" s="4"/>
      <c r="F86" s="4"/>
      <c r="G86" s="4"/>
      <c r="H86" s="4"/>
      <c r="I86" s="4"/>
      <c r="J86" s="4"/>
      <c r="K86" s="4"/>
      <c r="L86" s="4"/>
      <c r="M86" s="4"/>
      <c r="N86" s="77"/>
      <c r="O86" s="78"/>
    </row>
    <row r="87" outlineLevel="1">
      <c r="A87" s="19" t="s">
        <v>47</v>
      </c>
      <c r="B87" s="20"/>
      <c r="C87" s="20"/>
      <c r="D87" s="20"/>
      <c r="E87" s="21"/>
      <c r="F87" s="21"/>
      <c r="G87" s="21"/>
      <c r="H87" s="21"/>
      <c r="I87" s="22"/>
      <c r="J87" s="21"/>
      <c r="K87" s="21"/>
      <c r="L87" s="21"/>
      <c r="M87" s="21"/>
      <c r="N87" s="23" t="s">
        <v>4</v>
      </c>
      <c r="O87" s="24"/>
    </row>
    <row r="88" outlineLevel="1">
      <c r="A88" s="25" t="s">
        <v>5</v>
      </c>
      <c r="B88" s="86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77"/>
      <c r="O88" s="78"/>
    </row>
    <row r="89" outlineLevel="1">
      <c r="A89" s="25" t="s">
        <v>6</v>
      </c>
      <c r="B89" s="86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77">
        <f>SUM(G89:G92)</f>
        <v>0</v>
      </c>
      <c r="O89" s="78"/>
    </row>
    <row r="90" outlineLevel="1">
      <c r="A90" s="25" t="s">
        <v>8</v>
      </c>
      <c r="B90" s="86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77">
        <f>SUM(G93:G94)</f>
        <v>0</v>
      </c>
      <c r="O90" s="78"/>
    </row>
    <row r="91" outlineLevel="1">
      <c r="A91" s="25" t="s">
        <v>10</v>
      </c>
      <c r="B91" s="86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77"/>
      <c r="O91" s="78"/>
    </row>
    <row r="92" outlineLevel="1">
      <c r="A92" s="25" t="s">
        <v>12</v>
      </c>
      <c r="B92" s="86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77"/>
      <c r="O92" s="78"/>
    </row>
    <row r="93" outlineLevel="1">
      <c r="A93" s="25" t="s">
        <v>13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77">
        <f>Sum(M93:M94)</f>
        <v>0</v>
      </c>
      <c r="O93" s="78">
        <f>Sum(B89:M96)/12</f>
        <v>0</v>
      </c>
    </row>
    <row r="94" outlineLevel="1">
      <c r="A94" s="25" t="s">
        <v>15</v>
      </c>
      <c r="B94" s="86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77" t="str">
        <f>G97/G98*100</f>
        <v>#DIV/0!</v>
      </c>
      <c r="O94" s="78"/>
    </row>
    <row r="95" outlineLevel="1">
      <c r="A95" s="25" t="s">
        <v>16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77"/>
      <c r="O95" s="78"/>
    </row>
    <row r="96" outlineLevel="1">
      <c r="A96" s="25" t="s">
        <v>17</v>
      </c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77"/>
      <c r="O96" s="78"/>
    </row>
    <row r="97" outlineLevel="1">
      <c r="A97" s="38" t="s">
        <v>48</v>
      </c>
      <c r="B97" s="88">
        <f t="shared" ref="B97:M97" si="9">SUM(B89:B96)</f>
        <v>0</v>
      </c>
      <c r="C97" s="88">
        <f t="shared" si="9"/>
        <v>0</v>
      </c>
      <c r="D97" s="88">
        <f t="shared" si="9"/>
        <v>0</v>
      </c>
      <c r="E97" s="88">
        <f t="shared" si="9"/>
        <v>0</v>
      </c>
      <c r="F97" s="88">
        <f t="shared" si="9"/>
        <v>0</v>
      </c>
      <c r="G97" s="88">
        <f t="shared" si="9"/>
        <v>0</v>
      </c>
      <c r="H97" s="88">
        <f t="shared" si="9"/>
        <v>0</v>
      </c>
      <c r="I97" s="88">
        <f t="shared" si="9"/>
        <v>0</v>
      </c>
      <c r="J97" s="88">
        <f t="shared" si="9"/>
        <v>0</v>
      </c>
      <c r="K97" s="88">
        <f t="shared" si="9"/>
        <v>0</v>
      </c>
      <c r="L97" s="88">
        <f t="shared" si="9"/>
        <v>0</v>
      </c>
      <c r="M97" s="88">
        <f t="shared" si="9"/>
        <v>0</v>
      </c>
      <c r="N97" s="77"/>
      <c r="O97" s="78"/>
    </row>
    <row r="98" outlineLevel="1">
      <c r="A98" s="43" t="s">
        <v>20</v>
      </c>
      <c r="B98" s="88">
        <f t="shared" ref="B98:M98" si="10">SUM(B88:B96)</f>
        <v>0</v>
      </c>
      <c r="C98" s="88">
        <f t="shared" si="10"/>
        <v>0</v>
      </c>
      <c r="D98" s="88">
        <f t="shared" si="10"/>
        <v>0</v>
      </c>
      <c r="E98" s="88">
        <f t="shared" si="10"/>
        <v>0</v>
      </c>
      <c r="F98" s="88">
        <f t="shared" si="10"/>
        <v>0</v>
      </c>
      <c r="G98" s="88">
        <f t="shared" si="10"/>
        <v>0</v>
      </c>
      <c r="H98" s="88">
        <f t="shared" si="10"/>
        <v>0</v>
      </c>
      <c r="I98" s="88">
        <f t="shared" si="10"/>
        <v>0</v>
      </c>
      <c r="J98" s="88">
        <f t="shared" si="10"/>
        <v>0</v>
      </c>
      <c r="K98" s="88">
        <f t="shared" si="10"/>
        <v>0</v>
      </c>
      <c r="L98" s="88">
        <f t="shared" si="10"/>
        <v>0</v>
      </c>
      <c r="M98" s="88">
        <f t="shared" si="10"/>
        <v>0</v>
      </c>
      <c r="N98" s="77"/>
      <c r="O98" s="78"/>
    </row>
    <row r="99" outlineLevel="1">
      <c r="A99" s="25"/>
      <c r="B99" s="15"/>
      <c r="C99" s="15"/>
      <c r="D99" s="15"/>
      <c r="E99" s="4"/>
      <c r="F99" s="4"/>
      <c r="G99" s="4"/>
      <c r="H99" s="4"/>
      <c r="I99" s="4"/>
      <c r="J99" s="4"/>
      <c r="K99" s="4"/>
      <c r="L99" s="4"/>
      <c r="M99" s="4"/>
      <c r="N99" s="77"/>
      <c r="O99" s="78"/>
    </row>
    <row r="100" outlineLevel="1">
      <c r="A100" s="25"/>
      <c r="B100" s="15"/>
      <c r="C100" s="15"/>
      <c r="D100" s="15"/>
      <c r="E100" s="4"/>
      <c r="F100" s="4"/>
      <c r="G100" s="4"/>
      <c r="H100" s="4"/>
      <c r="I100" s="4"/>
      <c r="J100" s="4"/>
      <c r="K100" s="4"/>
      <c r="L100" s="4"/>
      <c r="M100" s="4"/>
      <c r="N100" s="77"/>
      <c r="O100" s="78"/>
    </row>
    <row r="101" outlineLevel="1">
      <c r="A101" s="19" t="s">
        <v>49</v>
      </c>
      <c r="B101" s="20"/>
      <c r="C101" s="20"/>
      <c r="D101" s="20"/>
      <c r="E101" s="21"/>
      <c r="F101" s="21"/>
      <c r="G101" s="21"/>
      <c r="H101" s="21"/>
      <c r="I101" s="22"/>
      <c r="J101" s="21"/>
      <c r="K101" s="21"/>
      <c r="L101" s="21"/>
      <c r="M101" s="21"/>
      <c r="N101" s="89"/>
      <c r="O101" s="90"/>
    </row>
    <row r="102" outlineLevel="1">
      <c r="A102" s="25" t="s">
        <v>23</v>
      </c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77"/>
      <c r="O102" s="78"/>
    </row>
    <row r="103" outlineLevel="1">
      <c r="A103" s="51" t="s">
        <v>24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77"/>
      <c r="O103" s="78"/>
    </row>
    <row r="104" outlineLevel="1">
      <c r="A104" s="25" t="s">
        <v>25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77"/>
      <c r="O104" s="78"/>
    </row>
    <row r="105" outlineLevel="1">
      <c r="A105" s="25" t="s">
        <v>26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77"/>
      <c r="O105" s="78"/>
    </row>
    <row r="106" outlineLevel="1">
      <c r="A106" s="25" t="s">
        <v>27</v>
      </c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77"/>
      <c r="O106" s="78"/>
    </row>
    <row r="107" outlineLevel="1">
      <c r="A107" s="25" t="s">
        <v>28</v>
      </c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77"/>
      <c r="O107" s="78"/>
    </row>
    <row r="108" outlineLevel="1">
      <c r="A108" s="54" t="s">
        <v>29</v>
      </c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77"/>
      <c r="O108" s="78"/>
    </row>
    <row r="109" outlineLevel="1">
      <c r="A109" s="54" t="s">
        <v>30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77"/>
      <c r="O109" s="78"/>
    </row>
    <row r="110" outlineLevel="1">
      <c r="A110" s="54" t="s">
        <v>31</v>
      </c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77"/>
      <c r="O110" s="78"/>
    </row>
    <row r="111" outlineLevel="1">
      <c r="A111" s="54" t="s">
        <v>32</v>
      </c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77"/>
      <c r="O111" s="78"/>
    </row>
    <row r="112" outlineLevel="1">
      <c r="A112" s="54" t="s">
        <v>33</v>
      </c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77"/>
      <c r="O112" s="78"/>
    </row>
    <row r="113" outlineLevel="1">
      <c r="A113" s="54" t="s">
        <v>34</v>
      </c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77"/>
      <c r="O113" s="78"/>
    </row>
    <row r="114" outlineLevel="1">
      <c r="A114" s="25"/>
      <c r="B114" s="15" t="s">
        <v>38</v>
      </c>
      <c r="C114" s="15"/>
      <c r="D114" s="15"/>
      <c r="E114" s="74"/>
      <c r="F114" s="74"/>
      <c r="G114" s="74" t="s">
        <v>38</v>
      </c>
      <c r="H114" s="74"/>
      <c r="I114" s="74"/>
      <c r="J114" s="74"/>
      <c r="K114" s="74"/>
      <c r="L114" s="74"/>
      <c r="M114" s="74"/>
      <c r="N114" s="77"/>
      <c r="O114" s="78"/>
    </row>
    <row r="115" outlineLevel="1">
      <c r="A115" s="43" t="s">
        <v>20</v>
      </c>
      <c r="B115" s="15">
        <f t="shared" ref="B115:F115" si="11">SUM(B102:B113)</f>
        <v>0</v>
      </c>
      <c r="C115" s="15">
        <f t="shared" si="11"/>
        <v>0</v>
      </c>
      <c r="D115" s="15">
        <f t="shared" si="11"/>
        <v>0</v>
      </c>
      <c r="E115" s="74">
        <f t="shared" si="11"/>
        <v>0</v>
      </c>
      <c r="F115" s="74">
        <f t="shared" si="11"/>
        <v>0</v>
      </c>
      <c r="G115" s="74">
        <f>SUM(G102:G114)</f>
        <v>0</v>
      </c>
      <c r="H115" s="74">
        <f t="shared" ref="H115:M115" si="12">SUM(H102:H113)</f>
        <v>0</v>
      </c>
      <c r="I115" s="74">
        <f t="shared" si="12"/>
        <v>0</v>
      </c>
      <c r="J115" s="74">
        <f t="shared" si="12"/>
        <v>0</v>
      </c>
      <c r="K115" s="74">
        <f t="shared" si="12"/>
        <v>0</v>
      </c>
      <c r="L115" s="74">
        <f t="shared" si="12"/>
        <v>0</v>
      </c>
      <c r="M115" s="74">
        <f t="shared" si="12"/>
        <v>0</v>
      </c>
      <c r="N115" s="77"/>
      <c r="O115" s="78"/>
    </row>
    <row r="116" outlineLevel="1">
      <c r="A116" s="25" t="s">
        <v>38</v>
      </c>
      <c r="B116" s="15" t="s">
        <v>38</v>
      </c>
      <c r="C116" s="15"/>
      <c r="D116" s="15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6"/>
    </row>
    <row r="117" outlineLevel="1">
      <c r="A117" s="25"/>
      <c r="B117" s="15"/>
      <c r="C117" s="15"/>
      <c r="D117" s="15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6"/>
    </row>
    <row r="118" outlineLevel="1">
      <c r="A118" s="57" t="s">
        <v>35</v>
      </c>
      <c r="B118" s="20"/>
      <c r="C118" s="20"/>
      <c r="D118" s="20"/>
      <c r="E118" s="21"/>
      <c r="F118" s="21"/>
      <c r="G118" s="21"/>
      <c r="H118" s="21"/>
      <c r="I118" s="22"/>
      <c r="J118" s="21"/>
      <c r="K118" s="21"/>
      <c r="L118" s="21"/>
      <c r="M118" s="21"/>
      <c r="N118" s="75"/>
      <c r="O118" s="76"/>
    </row>
    <row r="119" outlineLevel="1">
      <c r="A119" s="25" t="s">
        <v>36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77"/>
      <c r="O119" s="78"/>
    </row>
    <row r="120" outlineLevel="1">
      <c r="A120" s="25" t="s">
        <v>37</v>
      </c>
      <c r="B120" s="91">
        <f t="shared" ref="B120:M120" si="13">B115-B119</f>
        <v>0</v>
      </c>
      <c r="C120" s="91">
        <f t="shared" si="13"/>
        <v>0</v>
      </c>
      <c r="D120" s="91">
        <f t="shared" si="13"/>
        <v>0</v>
      </c>
      <c r="E120" s="91">
        <f t="shared" si="13"/>
        <v>0</v>
      </c>
      <c r="F120" s="91">
        <f t="shared" si="13"/>
        <v>0</v>
      </c>
      <c r="G120" s="91">
        <f t="shared" si="13"/>
        <v>0</v>
      </c>
      <c r="H120" s="91">
        <f t="shared" si="13"/>
        <v>0</v>
      </c>
      <c r="I120" s="91">
        <f t="shared" si="13"/>
        <v>0</v>
      </c>
      <c r="J120" s="91">
        <f t="shared" si="13"/>
        <v>0</v>
      </c>
      <c r="K120" s="91">
        <f t="shared" si="13"/>
        <v>0</v>
      </c>
      <c r="L120" s="91">
        <f t="shared" si="13"/>
        <v>0</v>
      </c>
      <c r="M120" s="91">
        <f t="shared" si="13"/>
        <v>0</v>
      </c>
      <c r="N120" s="77"/>
      <c r="O120" s="78"/>
    </row>
    <row r="121" outlineLevel="1">
      <c r="A121" s="25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77"/>
      <c r="O121" s="78"/>
    </row>
    <row r="122" outlineLevel="1">
      <c r="A122" s="43" t="s">
        <v>20</v>
      </c>
      <c r="B122" s="91">
        <f t="shared" ref="B122:M122" si="14">B115</f>
        <v>0</v>
      </c>
      <c r="C122" s="91">
        <f t="shared" si="14"/>
        <v>0</v>
      </c>
      <c r="D122" s="91">
        <f t="shared" si="14"/>
        <v>0</v>
      </c>
      <c r="E122" s="91">
        <f t="shared" si="14"/>
        <v>0</v>
      </c>
      <c r="F122" s="91">
        <f t="shared" si="14"/>
        <v>0</v>
      </c>
      <c r="G122" s="91">
        <f t="shared" si="14"/>
        <v>0</v>
      </c>
      <c r="H122" s="91">
        <f t="shared" si="14"/>
        <v>0</v>
      </c>
      <c r="I122" s="91">
        <f t="shared" si="14"/>
        <v>0</v>
      </c>
      <c r="J122" s="91">
        <f t="shared" si="14"/>
        <v>0</v>
      </c>
      <c r="K122" s="91">
        <f t="shared" si="14"/>
        <v>0</v>
      </c>
      <c r="L122" s="91">
        <f t="shared" si="14"/>
        <v>0</v>
      </c>
      <c r="M122" s="91">
        <f t="shared" si="14"/>
        <v>0</v>
      </c>
      <c r="N122" s="77"/>
      <c r="O122" s="78"/>
    </row>
    <row r="123" outlineLevel="1">
      <c r="A123" s="60"/>
      <c r="B123" s="82"/>
      <c r="C123" s="82"/>
      <c r="D123" s="82"/>
      <c r="E123" s="83"/>
      <c r="F123" s="83" t="s">
        <v>38</v>
      </c>
      <c r="G123" s="83"/>
      <c r="H123" s="83"/>
      <c r="I123" s="83"/>
      <c r="J123" s="83"/>
      <c r="K123" s="83"/>
      <c r="L123" s="83"/>
      <c r="M123" s="83"/>
      <c r="N123" s="5"/>
      <c r="O123" s="6"/>
    </row>
    <row r="124">
      <c r="A124" s="61"/>
      <c r="B124" s="84"/>
      <c r="C124" s="85"/>
      <c r="D124" s="85"/>
      <c r="E124" s="11"/>
      <c r="F124" s="11"/>
      <c r="G124" s="11"/>
      <c r="H124" s="11"/>
      <c r="I124" s="11"/>
      <c r="J124" s="11"/>
      <c r="K124" s="11"/>
      <c r="L124" s="11"/>
      <c r="M124" s="12"/>
      <c r="N124" s="13"/>
      <c r="O124" s="13"/>
    </row>
    <row r="125" outlineLevel="1">
      <c r="A125" s="46" t="s">
        <v>50</v>
      </c>
      <c r="B125" s="15"/>
      <c r="C125" s="15"/>
      <c r="D125" s="15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6"/>
    </row>
    <row r="126" outlineLevel="1">
      <c r="A126" s="46"/>
      <c r="B126" s="15"/>
      <c r="C126" s="15"/>
      <c r="D126" s="15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6"/>
    </row>
    <row r="127" outlineLevel="1">
      <c r="A127" s="19" t="s">
        <v>51</v>
      </c>
      <c r="B127" s="20"/>
      <c r="C127" s="20"/>
      <c r="D127" s="20"/>
      <c r="E127" s="21"/>
      <c r="F127" s="21"/>
      <c r="G127" s="21"/>
      <c r="H127" s="21"/>
      <c r="I127" s="22"/>
      <c r="J127" s="21"/>
      <c r="K127" s="21"/>
      <c r="L127" s="21"/>
      <c r="M127" s="21"/>
      <c r="N127" s="92" t="s">
        <v>20</v>
      </c>
      <c r="O127" s="93"/>
    </row>
    <row r="128" outlineLevel="1">
      <c r="A128" s="25" t="s">
        <v>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5">
        <f t="shared" ref="N128:N136" si="15">SUM(B128:M128)</f>
        <v>0</v>
      </c>
      <c r="O128" s="96"/>
    </row>
    <row r="129" outlineLevel="1">
      <c r="A129" s="25" t="s">
        <v>6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5">
        <f t="shared" si="15"/>
        <v>0</v>
      </c>
      <c r="O129" s="96"/>
    </row>
    <row r="130" outlineLevel="1">
      <c r="A130" s="25" t="s">
        <v>8</v>
      </c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5">
        <f t="shared" si="15"/>
        <v>0</v>
      </c>
      <c r="O130" s="96"/>
    </row>
    <row r="131" outlineLevel="1">
      <c r="A131" s="25" t="s">
        <v>10</v>
      </c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5">
        <f t="shared" si="15"/>
        <v>0</v>
      </c>
      <c r="O131" s="96"/>
    </row>
    <row r="132" outlineLevel="1">
      <c r="A132" s="25" t="s">
        <v>12</v>
      </c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5">
        <f t="shared" si="15"/>
        <v>0</v>
      </c>
      <c r="O132" s="96"/>
    </row>
    <row r="133" outlineLevel="1">
      <c r="A133" s="25" t="s">
        <v>13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5">
        <f t="shared" si="15"/>
        <v>0</v>
      </c>
      <c r="O133" s="96"/>
    </row>
    <row r="134" outlineLevel="1">
      <c r="A134" s="25" t="s">
        <v>15</v>
      </c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5">
        <f t="shared" si="15"/>
        <v>0</v>
      </c>
      <c r="O134" s="96"/>
    </row>
    <row r="135" outlineLevel="1">
      <c r="A135" s="25" t="s">
        <v>16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5">
        <f t="shared" si="15"/>
        <v>0</v>
      </c>
      <c r="O135" s="96"/>
    </row>
    <row r="136" outlineLevel="1">
      <c r="A136" s="25" t="s">
        <v>17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5">
        <f t="shared" si="15"/>
        <v>0</v>
      </c>
      <c r="O136" s="96"/>
    </row>
    <row r="137" outlineLevel="1">
      <c r="A137" s="38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5"/>
      <c r="O137" s="96"/>
    </row>
    <row r="138" outlineLevel="1">
      <c r="A138" s="43" t="s">
        <v>20</v>
      </c>
      <c r="B138" s="98">
        <f t="shared" ref="B138:M138" si="16">SUM(B128:B136)</f>
        <v>0</v>
      </c>
      <c r="C138" s="98">
        <f t="shared" si="16"/>
        <v>0</v>
      </c>
      <c r="D138" s="98">
        <f t="shared" si="16"/>
        <v>0</v>
      </c>
      <c r="E138" s="98">
        <f t="shared" si="16"/>
        <v>0</v>
      </c>
      <c r="F138" s="98">
        <f t="shared" si="16"/>
        <v>0</v>
      </c>
      <c r="G138" s="98">
        <f t="shared" si="16"/>
        <v>0</v>
      </c>
      <c r="H138" s="98">
        <f t="shared" si="16"/>
        <v>0</v>
      </c>
      <c r="I138" s="98">
        <f t="shared" si="16"/>
        <v>0</v>
      </c>
      <c r="J138" s="98">
        <f t="shared" si="16"/>
        <v>0</v>
      </c>
      <c r="K138" s="98">
        <f t="shared" si="16"/>
        <v>0</v>
      </c>
      <c r="L138" s="98">
        <f t="shared" si="16"/>
        <v>0</v>
      </c>
      <c r="M138" s="98">
        <f t="shared" si="16"/>
        <v>0</v>
      </c>
      <c r="N138" s="95">
        <f>SUM(B138:M138)</f>
        <v>0</v>
      </c>
      <c r="O138" s="96"/>
    </row>
    <row r="139" outlineLevel="1">
      <c r="A139" s="25"/>
      <c r="B139" s="15"/>
      <c r="C139" s="15"/>
      <c r="D139" s="15"/>
      <c r="E139" s="98"/>
      <c r="F139" s="98"/>
      <c r="G139" s="98"/>
      <c r="H139" s="98"/>
      <c r="I139" s="98"/>
      <c r="J139" s="98"/>
      <c r="K139" s="98"/>
      <c r="L139" s="98"/>
      <c r="M139" s="98"/>
      <c r="N139" s="5"/>
      <c r="O139" s="6"/>
    </row>
    <row r="140" outlineLevel="1">
      <c r="A140" s="25"/>
      <c r="B140" s="15"/>
      <c r="C140" s="15"/>
      <c r="D140" s="15"/>
      <c r="E140" s="98"/>
      <c r="F140" s="98"/>
      <c r="G140" s="98"/>
      <c r="H140" s="98"/>
      <c r="I140" s="98"/>
      <c r="J140" s="98"/>
      <c r="K140" s="98"/>
      <c r="L140" s="98"/>
      <c r="M140" s="98"/>
      <c r="N140" s="5"/>
      <c r="O140" s="6"/>
    </row>
    <row r="141" outlineLevel="1">
      <c r="A141" s="19" t="s">
        <v>52</v>
      </c>
      <c r="B141" s="20"/>
      <c r="C141" s="20"/>
      <c r="D141" s="20"/>
      <c r="E141" s="21"/>
      <c r="F141" s="21"/>
      <c r="G141" s="21"/>
      <c r="H141" s="21"/>
      <c r="I141" s="22"/>
      <c r="J141" s="21"/>
      <c r="K141" s="21"/>
      <c r="L141" s="21"/>
      <c r="M141" s="21"/>
      <c r="N141" s="75" t="s">
        <v>20</v>
      </c>
      <c r="O141" s="76"/>
    </row>
    <row r="142" outlineLevel="1">
      <c r="A142" s="25" t="s">
        <v>23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9">
        <f t="shared" ref="N142:N153" si="17">SUM(B142:M142)</f>
        <v>0</v>
      </c>
      <c r="O142" s="100"/>
    </row>
    <row r="143" outlineLevel="1">
      <c r="A143" s="51" t="s">
        <v>24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9">
        <f t="shared" si="17"/>
        <v>0</v>
      </c>
      <c r="O143" s="100"/>
    </row>
    <row r="144" outlineLevel="1">
      <c r="A144" s="25" t="s">
        <v>25</v>
      </c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9">
        <f t="shared" si="17"/>
        <v>0</v>
      </c>
      <c r="O144" s="100"/>
    </row>
    <row r="145" outlineLevel="1">
      <c r="A145" s="25" t="s">
        <v>26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9">
        <f t="shared" si="17"/>
        <v>0</v>
      </c>
      <c r="O145" s="100"/>
    </row>
    <row r="146" outlineLevel="1">
      <c r="A146" s="25" t="s">
        <v>27</v>
      </c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9">
        <f t="shared" si="17"/>
        <v>0</v>
      </c>
      <c r="O146" s="100"/>
    </row>
    <row r="147" outlineLevel="1">
      <c r="A147" s="25" t="s">
        <v>28</v>
      </c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9">
        <f t="shared" si="17"/>
        <v>0</v>
      </c>
      <c r="O147" s="100"/>
    </row>
    <row r="148" outlineLevel="1">
      <c r="A148" s="54" t="s">
        <v>29</v>
      </c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9">
        <f t="shared" si="17"/>
        <v>0</v>
      </c>
      <c r="O148" s="100"/>
    </row>
    <row r="149" outlineLevel="1">
      <c r="A149" s="54" t="s">
        <v>30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9">
        <f t="shared" si="17"/>
        <v>0</v>
      </c>
      <c r="O149" s="100"/>
    </row>
    <row r="150" outlineLevel="1">
      <c r="A150" s="54" t="s">
        <v>31</v>
      </c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9">
        <f t="shared" si="17"/>
        <v>0</v>
      </c>
      <c r="O150" s="100"/>
    </row>
    <row r="151" outlineLevel="1">
      <c r="A151" s="54" t="s">
        <v>32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9">
        <f t="shared" si="17"/>
        <v>0</v>
      </c>
      <c r="O151" s="100"/>
    </row>
    <row r="152" outlineLevel="1">
      <c r="A152" s="54" t="s">
        <v>33</v>
      </c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9">
        <f t="shared" si="17"/>
        <v>0</v>
      </c>
      <c r="O152" s="100"/>
    </row>
    <row r="153" outlineLevel="1">
      <c r="A153" s="54" t="s">
        <v>34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9">
        <f t="shared" si="17"/>
        <v>0</v>
      </c>
      <c r="O153" s="100"/>
    </row>
    <row r="154" outlineLevel="1">
      <c r="A154" s="25"/>
      <c r="B154" s="98"/>
      <c r="C154" s="97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9"/>
      <c r="O154" s="100"/>
    </row>
    <row r="155" outlineLevel="1">
      <c r="A155" s="43" t="s">
        <v>20</v>
      </c>
      <c r="B155" s="98">
        <f t="shared" ref="B155:M155" si="18">SUM(B142:B153)</f>
        <v>0</v>
      </c>
      <c r="C155" s="98">
        <f t="shared" si="18"/>
        <v>0</v>
      </c>
      <c r="D155" s="98">
        <f t="shared" si="18"/>
        <v>0</v>
      </c>
      <c r="E155" s="98">
        <f t="shared" si="18"/>
        <v>0</v>
      </c>
      <c r="F155" s="98">
        <f t="shared" si="18"/>
        <v>0</v>
      </c>
      <c r="G155" s="98">
        <f t="shared" si="18"/>
        <v>0</v>
      </c>
      <c r="H155" s="98">
        <f t="shared" si="18"/>
        <v>0</v>
      </c>
      <c r="I155" s="98">
        <f t="shared" si="18"/>
        <v>0</v>
      </c>
      <c r="J155" s="98">
        <f t="shared" si="18"/>
        <v>0</v>
      </c>
      <c r="K155" s="98">
        <f t="shared" si="18"/>
        <v>0</v>
      </c>
      <c r="L155" s="98">
        <f t="shared" si="18"/>
        <v>0</v>
      </c>
      <c r="M155" s="98">
        <f t="shared" si="18"/>
        <v>0</v>
      </c>
      <c r="N155" s="99">
        <f>SUM(B155:M155)</f>
        <v>0</v>
      </c>
      <c r="O155" s="100"/>
    </row>
    <row r="156" outlineLevel="1">
      <c r="A156" s="46"/>
      <c r="B156" s="15"/>
      <c r="C156" s="15"/>
      <c r="D156" s="15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6"/>
    </row>
    <row r="157" outlineLevel="1">
      <c r="A157" s="25"/>
      <c r="B157" s="15"/>
      <c r="C157" s="15"/>
      <c r="D157" s="15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6"/>
    </row>
    <row r="158" outlineLevel="1">
      <c r="A158" s="57" t="s">
        <v>35</v>
      </c>
      <c r="B158" s="20"/>
      <c r="C158" s="20"/>
      <c r="D158" s="20"/>
      <c r="E158" s="21"/>
      <c r="F158" s="21"/>
      <c r="G158" s="21"/>
      <c r="H158" s="21"/>
      <c r="I158" s="22"/>
      <c r="J158" s="21"/>
      <c r="K158" s="21"/>
      <c r="L158" s="21"/>
      <c r="M158" s="21"/>
      <c r="N158" s="75" t="s">
        <v>20</v>
      </c>
      <c r="O158" s="101"/>
    </row>
    <row r="159" outlineLevel="1">
      <c r="A159" s="25" t="s">
        <v>36</v>
      </c>
      <c r="B159" s="94">
        <v>0.0</v>
      </c>
      <c r="C159" s="94">
        <v>0.0</v>
      </c>
      <c r="D159" s="94">
        <v>0.0</v>
      </c>
      <c r="E159" s="94">
        <v>0.0</v>
      </c>
      <c r="F159" s="94">
        <v>0.0</v>
      </c>
      <c r="G159" s="94">
        <v>0.0</v>
      </c>
      <c r="H159" s="94">
        <v>0.0</v>
      </c>
      <c r="I159" s="94">
        <v>0.0</v>
      </c>
      <c r="J159" s="94">
        <v>0.0</v>
      </c>
      <c r="K159" s="94">
        <v>0.0</v>
      </c>
      <c r="L159" s="94">
        <v>0.0</v>
      </c>
      <c r="M159" s="94">
        <v>0.0</v>
      </c>
      <c r="N159" s="95">
        <f t="shared" ref="N159:N160" si="20">SUM(B159:M159)</f>
        <v>0</v>
      </c>
      <c r="O159" s="96"/>
    </row>
    <row r="160" outlineLevel="1">
      <c r="A160" s="25" t="s">
        <v>37</v>
      </c>
      <c r="B160" s="98">
        <f t="shared" ref="B160:M160" si="19">B155-B159</f>
        <v>0</v>
      </c>
      <c r="C160" s="98">
        <f t="shared" si="19"/>
        <v>0</v>
      </c>
      <c r="D160" s="98">
        <f t="shared" si="19"/>
        <v>0</v>
      </c>
      <c r="E160" s="98">
        <f t="shared" si="19"/>
        <v>0</v>
      </c>
      <c r="F160" s="98">
        <f t="shared" si="19"/>
        <v>0</v>
      </c>
      <c r="G160" s="98">
        <f t="shared" si="19"/>
        <v>0</v>
      </c>
      <c r="H160" s="98">
        <f t="shared" si="19"/>
        <v>0</v>
      </c>
      <c r="I160" s="98">
        <f t="shared" si="19"/>
        <v>0</v>
      </c>
      <c r="J160" s="98">
        <f t="shared" si="19"/>
        <v>0</v>
      </c>
      <c r="K160" s="98">
        <f t="shared" si="19"/>
        <v>0</v>
      </c>
      <c r="L160" s="98">
        <f t="shared" si="19"/>
        <v>0</v>
      </c>
      <c r="M160" s="98">
        <f t="shared" si="19"/>
        <v>0</v>
      </c>
      <c r="N160" s="95">
        <f t="shared" si="20"/>
        <v>0</v>
      </c>
      <c r="O160" s="96"/>
    </row>
    <row r="161" outlineLevel="1">
      <c r="A161" s="25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5"/>
      <c r="O161" s="96"/>
    </row>
    <row r="162" outlineLevel="1">
      <c r="A162" s="43" t="s">
        <v>20</v>
      </c>
      <c r="B162" s="98">
        <f t="shared" ref="B162:M162" si="21">B155</f>
        <v>0</v>
      </c>
      <c r="C162" s="98">
        <f t="shared" si="21"/>
        <v>0</v>
      </c>
      <c r="D162" s="98">
        <f t="shared" si="21"/>
        <v>0</v>
      </c>
      <c r="E162" s="98">
        <f t="shared" si="21"/>
        <v>0</v>
      </c>
      <c r="F162" s="98">
        <f t="shared" si="21"/>
        <v>0</v>
      </c>
      <c r="G162" s="98">
        <f t="shared" si="21"/>
        <v>0</v>
      </c>
      <c r="H162" s="98">
        <f t="shared" si="21"/>
        <v>0</v>
      </c>
      <c r="I162" s="98">
        <f t="shared" si="21"/>
        <v>0</v>
      </c>
      <c r="J162" s="98">
        <f t="shared" si="21"/>
        <v>0</v>
      </c>
      <c r="K162" s="98">
        <f t="shared" si="21"/>
        <v>0</v>
      </c>
      <c r="L162" s="98">
        <f t="shared" si="21"/>
        <v>0</v>
      </c>
      <c r="M162" s="98">
        <f t="shared" si="21"/>
        <v>0</v>
      </c>
      <c r="N162" s="95">
        <f>SUM(B162:M162)</f>
        <v>0</v>
      </c>
      <c r="O162" s="96">
        <f>N162/6</f>
        <v>0</v>
      </c>
    </row>
    <row r="163" outlineLevel="1">
      <c r="A163" s="25"/>
      <c r="B163" s="15"/>
      <c r="C163" s="15"/>
      <c r="D163" s="15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6"/>
    </row>
    <row r="164" outlineLevel="1">
      <c r="A164" s="60"/>
      <c r="B164" s="82"/>
      <c r="C164" s="82"/>
      <c r="D164" s="82"/>
      <c r="E164" s="83"/>
      <c r="F164" s="83"/>
      <c r="G164" s="83"/>
      <c r="H164" s="83"/>
      <c r="I164" s="83"/>
      <c r="J164" s="83"/>
      <c r="K164" s="83"/>
      <c r="L164" s="83"/>
      <c r="M164" s="83"/>
      <c r="N164" s="5"/>
      <c r="O164" s="6"/>
    </row>
    <row r="165">
      <c r="A165" s="61"/>
      <c r="B165" s="84"/>
      <c r="C165" s="85"/>
      <c r="D165" s="85"/>
      <c r="E165" s="11"/>
      <c r="F165" s="11"/>
      <c r="G165" s="11"/>
      <c r="H165" s="11"/>
      <c r="I165" s="11"/>
      <c r="J165" s="11"/>
      <c r="K165" s="11"/>
      <c r="L165" s="11"/>
      <c r="M165" s="12"/>
      <c r="N165" s="13"/>
      <c r="O165" s="13"/>
    </row>
    <row r="166" outlineLevel="1">
      <c r="A166" s="46" t="s">
        <v>53</v>
      </c>
      <c r="B166" s="15"/>
      <c r="C166" s="15"/>
      <c r="D166" s="15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6"/>
    </row>
    <row r="167" outlineLevel="1">
      <c r="A167" s="46"/>
      <c r="B167" s="15"/>
      <c r="C167" s="15"/>
      <c r="D167" s="15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6"/>
    </row>
    <row r="168" outlineLevel="1">
      <c r="A168" s="46" t="s">
        <v>54</v>
      </c>
      <c r="B168" s="15"/>
      <c r="C168" s="15"/>
      <c r="D168" s="15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6"/>
    </row>
    <row r="169" outlineLevel="1">
      <c r="A169" s="19" t="s">
        <v>55</v>
      </c>
      <c r="B169" s="20"/>
      <c r="C169" s="20"/>
      <c r="D169" s="20"/>
      <c r="E169" s="21"/>
      <c r="F169" s="21"/>
      <c r="G169" s="21"/>
      <c r="H169" s="21"/>
      <c r="I169" s="22"/>
      <c r="J169" s="21"/>
      <c r="K169" s="21"/>
      <c r="L169" s="21"/>
      <c r="M169" s="21"/>
      <c r="N169" s="23" t="s">
        <v>4</v>
      </c>
      <c r="O169" s="24"/>
    </row>
    <row r="170" outlineLevel="1">
      <c r="A170" s="25" t="s">
        <v>5</v>
      </c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5">
        <f>SUM(B170:M170)</f>
        <v>0</v>
      </c>
      <c r="O170" s="6"/>
    </row>
    <row r="171" outlineLevel="1">
      <c r="A171" s="25" t="s">
        <v>6</v>
      </c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5"/>
      <c r="O171" s="6"/>
    </row>
    <row r="172" outlineLevel="1">
      <c r="A172" s="25" t="s">
        <v>8</v>
      </c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5"/>
      <c r="O172" s="6"/>
    </row>
    <row r="173" outlineLevel="1">
      <c r="A173" s="25" t="s">
        <v>10</v>
      </c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5"/>
      <c r="O173" s="6"/>
    </row>
    <row r="174" outlineLevel="1">
      <c r="A174" s="25" t="s">
        <v>12</v>
      </c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5"/>
      <c r="O174" s="6"/>
    </row>
    <row r="175" outlineLevel="1">
      <c r="A175" s="25" t="s">
        <v>13</v>
      </c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5"/>
      <c r="O175" s="6"/>
    </row>
    <row r="176" outlineLevel="1">
      <c r="A176" s="25" t="s">
        <v>15</v>
      </c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5"/>
      <c r="O176" s="6"/>
    </row>
    <row r="177" outlineLevel="1">
      <c r="A177" s="25" t="s">
        <v>16</v>
      </c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5"/>
      <c r="O177" s="6"/>
    </row>
    <row r="178" outlineLevel="1">
      <c r="A178" s="25" t="s">
        <v>17</v>
      </c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5">
        <f>sum(B171:M178)</f>
        <v>0</v>
      </c>
      <c r="O178" s="6">
        <f>N180-N170</f>
        <v>0</v>
      </c>
    </row>
    <row r="179" outlineLevel="1">
      <c r="A179" s="38"/>
      <c r="B179" s="15"/>
      <c r="C179" s="15"/>
      <c r="D179" s="15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6"/>
    </row>
    <row r="180" outlineLevel="1">
      <c r="A180" s="43" t="s">
        <v>20</v>
      </c>
      <c r="B180" s="74">
        <f>SUM(B170:B179)</f>
        <v>0</v>
      </c>
      <c r="C180" s="74">
        <f t="shared" ref="C180:M180" si="22">SUM(C170:C178)</f>
        <v>0</v>
      </c>
      <c r="D180" s="74">
        <f t="shared" si="22"/>
        <v>0</v>
      </c>
      <c r="E180" s="74">
        <f t="shared" si="22"/>
        <v>0</v>
      </c>
      <c r="F180" s="74">
        <f t="shared" si="22"/>
        <v>0</v>
      </c>
      <c r="G180" s="74">
        <f t="shared" si="22"/>
        <v>0</v>
      </c>
      <c r="H180" s="74">
        <f t="shared" si="22"/>
        <v>0</v>
      </c>
      <c r="I180" s="74">
        <f t="shared" si="22"/>
        <v>0</v>
      </c>
      <c r="J180" s="74">
        <f t="shared" si="22"/>
        <v>0</v>
      </c>
      <c r="K180" s="74">
        <f t="shared" si="22"/>
        <v>0</v>
      </c>
      <c r="L180" s="74">
        <f t="shared" si="22"/>
        <v>0</v>
      </c>
      <c r="M180" s="74">
        <f t="shared" si="22"/>
        <v>0</v>
      </c>
      <c r="N180" s="5">
        <f>Sum(B180:M180)</f>
        <v>0</v>
      </c>
      <c r="O180" s="6"/>
    </row>
    <row r="181" outlineLevel="1">
      <c r="A181" s="46"/>
      <c r="B181" s="15"/>
      <c r="C181" s="15"/>
      <c r="D181" s="15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6"/>
    </row>
    <row r="182" outlineLevel="1">
      <c r="A182" s="25"/>
      <c r="B182" s="15"/>
      <c r="C182" s="15"/>
      <c r="D182" s="15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6"/>
    </row>
    <row r="183" outlineLevel="1">
      <c r="A183" s="46" t="s">
        <v>54</v>
      </c>
      <c r="B183" s="15"/>
      <c r="C183" s="15"/>
      <c r="D183" s="15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6"/>
    </row>
    <row r="184" outlineLevel="1">
      <c r="A184" s="19" t="s">
        <v>56</v>
      </c>
      <c r="B184" s="20"/>
      <c r="C184" s="20"/>
      <c r="D184" s="20"/>
      <c r="E184" s="21"/>
      <c r="F184" s="21"/>
      <c r="G184" s="21"/>
      <c r="H184" s="21"/>
      <c r="I184" s="22"/>
      <c r="J184" s="21"/>
      <c r="K184" s="21"/>
      <c r="L184" s="21"/>
      <c r="M184" s="21"/>
      <c r="N184" s="75"/>
      <c r="O184" s="76"/>
    </row>
    <row r="185" outlineLevel="1">
      <c r="A185" s="25" t="s">
        <v>23</v>
      </c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5"/>
      <c r="O185" s="6"/>
    </row>
    <row r="186" outlineLevel="1">
      <c r="A186" s="51" t="s">
        <v>24</v>
      </c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5"/>
      <c r="O186" s="6"/>
    </row>
    <row r="187" outlineLevel="1">
      <c r="A187" s="25" t="s">
        <v>25</v>
      </c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5"/>
      <c r="O187" s="6"/>
    </row>
    <row r="188" outlineLevel="1">
      <c r="A188" s="25" t="s">
        <v>26</v>
      </c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5"/>
      <c r="O188" s="6"/>
    </row>
    <row r="189" outlineLevel="1">
      <c r="A189" s="25" t="s">
        <v>27</v>
      </c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5"/>
      <c r="O189" s="6"/>
    </row>
    <row r="190" outlineLevel="1">
      <c r="A190" s="25" t="s">
        <v>28</v>
      </c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5"/>
      <c r="O190" s="6"/>
    </row>
    <row r="191" outlineLevel="1">
      <c r="A191" s="54" t="s">
        <v>29</v>
      </c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5"/>
      <c r="O191" s="6"/>
    </row>
    <row r="192" outlineLevel="1">
      <c r="A192" s="54" t="s">
        <v>30</v>
      </c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5"/>
      <c r="O192" s="6"/>
    </row>
    <row r="193" outlineLevel="1">
      <c r="A193" s="54" t="s">
        <v>31</v>
      </c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5"/>
      <c r="O193" s="6"/>
    </row>
    <row r="194" outlineLevel="1">
      <c r="A194" s="54" t="s">
        <v>32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5"/>
      <c r="O194" s="6"/>
    </row>
    <row r="195" outlineLevel="1">
      <c r="A195" s="54" t="s">
        <v>33</v>
      </c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5"/>
      <c r="O195" s="6"/>
    </row>
    <row r="196" outlineLevel="1">
      <c r="A196" s="54" t="s">
        <v>34</v>
      </c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5"/>
      <c r="O196" s="6"/>
    </row>
    <row r="197" outlineLevel="1">
      <c r="A197" s="25"/>
      <c r="B197" s="74"/>
      <c r="C197" s="74"/>
      <c r="D197" s="74"/>
      <c r="E197" s="74"/>
      <c r="F197" s="74"/>
      <c r="G197" s="74" t="s">
        <v>38</v>
      </c>
      <c r="H197" s="74"/>
      <c r="I197" s="74"/>
      <c r="J197" s="74"/>
      <c r="K197" s="74"/>
      <c r="L197" s="74"/>
      <c r="M197" s="74"/>
      <c r="N197" s="5"/>
      <c r="O197" s="6"/>
    </row>
    <row r="198" outlineLevel="1">
      <c r="A198" s="43" t="s">
        <v>20</v>
      </c>
      <c r="B198" s="74">
        <f t="shared" ref="B198:M198" si="23">SUM(B185:B196)</f>
        <v>0</v>
      </c>
      <c r="C198" s="74">
        <f t="shared" si="23"/>
        <v>0</v>
      </c>
      <c r="D198" s="74">
        <f t="shared" si="23"/>
        <v>0</v>
      </c>
      <c r="E198" s="74">
        <f t="shared" si="23"/>
        <v>0</v>
      </c>
      <c r="F198" s="74">
        <f t="shared" si="23"/>
        <v>0</v>
      </c>
      <c r="G198" s="74">
        <f t="shared" si="23"/>
        <v>0</v>
      </c>
      <c r="H198" s="74">
        <f t="shared" si="23"/>
        <v>0</v>
      </c>
      <c r="I198" s="74">
        <f t="shared" si="23"/>
        <v>0</v>
      </c>
      <c r="J198" s="74">
        <f t="shared" si="23"/>
        <v>0</v>
      </c>
      <c r="K198" s="74">
        <f t="shared" si="23"/>
        <v>0</v>
      </c>
      <c r="L198" s="74">
        <f t="shared" si="23"/>
        <v>0</v>
      </c>
      <c r="M198" s="74">
        <f t="shared" si="23"/>
        <v>0</v>
      </c>
      <c r="N198" s="5"/>
      <c r="O198" s="6"/>
    </row>
  </sheetData>
  <mergeCells count="4">
    <mergeCell ref="N7:O7"/>
    <mergeCell ref="N47:O47"/>
    <mergeCell ref="N87:O87"/>
    <mergeCell ref="N169:O169"/>
  </mergeCells>
  <conditionalFormatting sqref="B82:M82">
    <cfRule type="expression" dxfId="0" priority="1">
      <formula>B$82&lt;&gt;B$75</formula>
    </cfRule>
  </conditionalFormatting>
  <conditionalFormatting sqref="B122:M122">
    <cfRule type="expression" dxfId="0" priority="2">
      <formula>B$122&lt;&gt;B$115</formula>
    </cfRule>
  </conditionalFormatting>
  <conditionalFormatting sqref="B162:M162">
    <cfRule type="expression" dxfId="0" priority="3">
      <formula>B$162&lt;&gt;B$155</formula>
    </cfRule>
  </conditionalFormatting>
  <conditionalFormatting sqref="O13">
    <cfRule type="expression" dxfId="1" priority="4">
      <formula>O11</formula>
    </cfRule>
  </conditionalFormatting>
  <conditionalFormatting sqref="O13">
    <cfRule type="cellIs" dxfId="2" priority="5" operator="notEqual">
      <formula>O11</formula>
    </cfRule>
  </conditionalFormatting>
  <conditionalFormatting sqref="O18">
    <cfRule type="cellIs" dxfId="1" priority="6" operator="equal">
      <formula>0</formula>
    </cfRule>
  </conditionalFormatting>
  <conditionalFormatting sqref="O53">
    <cfRule type="cellIs" dxfId="1" priority="7" operator="equal">
      <formula>O51</formula>
    </cfRule>
  </conditionalFormatting>
  <conditionalFormatting sqref="O53">
    <cfRule type="cellIs" dxfId="1" priority="8" operator="notEqual">
      <formula>O51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J1" s="10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7.43"/>
    <col customWidth="1" min="3" max="3" width="8.14"/>
    <col customWidth="1" min="4" max="4" width="7.86"/>
    <col customWidth="1" min="5" max="5" width="7.29"/>
    <col customWidth="1" min="6" max="6" width="7.57"/>
    <col customWidth="1" min="7" max="7" width="8.0"/>
    <col customWidth="1" min="8" max="8" width="7.71"/>
    <col customWidth="1" min="9" max="9" width="8.43"/>
    <col customWidth="1" min="10" max="10" width="7.43"/>
    <col customWidth="1" min="11" max="11" width="6.86"/>
    <col customWidth="1" min="12" max="12" width="8.14"/>
    <col customWidth="1" min="13" max="13" width="7.57"/>
  </cols>
  <sheetData>
    <row r="1">
      <c r="A1" s="104" t="str">
        <f>Report!A87</f>
        <v>Cumulative Users (By Affiliation)</v>
      </c>
      <c r="B1" s="105" t="str">
        <f>Report!B87</f>
        <v/>
      </c>
      <c r="C1" s="105" t="str">
        <f>Report!C87</f>
        <v/>
      </c>
      <c r="D1" s="105" t="str">
        <f>Report!D87</f>
        <v/>
      </c>
      <c r="E1" s="106" t="str">
        <f>Report!E87</f>
        <v/>
      </c>
      <c r="F1" s="106" t="str">
        <f>Report!F87</f>
        <v/>
      </c>
      <c r="G1" s="106" t="str">
        <f>Report!G87</f>
        <v/>
      </c>
      <c r="H1" s="106" t="str">
        <f>Report!H87</f>
        <v/>
      </c>
      <c r="I1" s="107" t="str">
        <f>Report!I87</f>
        <v/>
      </c>
      <c r="J1" s="106" t="str">
        <f>Report!J87</f>
        <v/>
      </c>
      <c r="K1" s="106" t="str">
        <f>Report!K87</f>
        <v/>
      </c>
      <c r="L1" s="106" t="str">
        <f>Report!L87</f>
        <v/>
      </c>
      <c r="M1" s="106" t="str">
        <f>Report!M87</f>
        <v/>
      </c>
    </row>
    <row r="2">
      <c r="A2" s="108" t="str">
        <f>Report!A88</f>
        <v>Local Site Academic</v>
      </c>
      <c r="B2" s="88" t="str">
        <f>Report!B88</f>
        <v/>
      </c>
      <c r="C2" s="88" t="str">
        <f>Report!C88</f>
        <v/>
      </c>
      <c r="D2" s="88" t="str">
        <f>Report!D88</f>
        <v/>
      </c>
      <c r="E2" s="88" t="str">
        <f>Report!E88</f>
        <v/>
      </c>
      <c r="F2" s="88" t="str">
        <f>Report!F88</f>
        <v/>
      </c>
      <c r="G2" s="88" t="str">
        <f>Report!G88</f>
        <v/>
      </c>
      <c r="H2" s="88" t="str">
        <f>Report!H88</f>
        <v/>
      </c>
      <c r="I2" s="88" t="str">
        <f>Report!I88</f>
        <v/>
      </c>
      <c r="J2" s="88" t="str">
        <f>Report!J88</f>
        <v/>
      </c>
      <c r="K2" s="88" t="str">
        <f>Report!K88</f>
        <v/>
      </c>
      <c r="L2" s="88" t="str">
        <f>Report!L88</f>
        <v/>
      </c>
      <c r="M2" s="88" t="str">
        <f>Report!M88</f>
        <v/>
      </c>
    </row>
    <row r="3">
      <c r="A3" s="108" t="str">
        <f>Report!A89</f>
        <v>Other University</v>
      </c>
      <c r="B3" s="88" t="str">
        <f>Report!B89</f>
        <v/>
      </c>
      <c r="C3" s="88" t="str">
        <f>Report!C89</f>
        <v/>
      </c>
      <c r="D3" s="88" t="str">
        <f>Report!D89</f>
        <v/>
      </c>
      <c r="E3" s="88" t="str">
        <f>Report!E89</f>
        <v/>
      </c>
      <c r="F3" s="88" t="str">
        <f>Report!F89</f>
        <v/>
      </c>
      <c r="G3" s="88" t="str">
        <f>Report!G89</f>
        <v/>
      </c>
      <c r="H3" s="88" t="str">
        <f>Report!H89</f>
        <v/>
      </c>
      <c r="I3" s="88" t="str">
        <f>Report!I89</f>
        <v/>
      </c>
      <c r="J3" s="88" t="str">
        <f>Report!J89</f>
        <v/>
      </c>
      <c r="K3" s="88" t="str">
        <f>Report!K89</f>
        <v/>
      </c>
      <c r="L3" s="88" t="str">
        <f>Report!L89</f>
        <v/>
      </c>
      <c r="M3" s="88" t="str">
        <f>Report!M89</f>
        <v/>
      </c>
    </row>
    <row r="4">
      <c r="A4" s="108" t="str">
        <f>Report!A90</f>
        <v>4 Year College</v>
      </c>
      <c r="B4" s="88" t="str">
        <f>Report!B90</f>
        <v/>
      </c>
      <c r="C4" s="88" t="str">
        <f>Report!C90</f>
        <v/>
      </c>
      <c r="D4" s="88" t="str">
        <f>Report!D90</f>
        <v/>
      </c>
      <c r="E4" s="88" t="str">
        <f>Report!E90</f>
        <v/>
      </c>
      <c r="F4" s="88" t="str">
        <f>Report!F90</f>
        <v/>
      </c>
      <c r="G4" s="88" t="str">
        <f>Report!G90</f>
        <v/>
      </c>
      <c r="H4" s="88" t="str">
        <f>Report!H90</f>
        <v/>
      </c>
      <c r="I4" s="88" t="str">
        <f>Report!I90</f>
        <v/>
      </c>
      <c r="J4" s="88" t="str">
        <f>Report!J90</f>
        <v/>
      </c>
      <c r="K4" s="88" t="str">
        <f>Report!K90</f>
        <v/>
      </c>
      <c r="L4" s="88" t="str">
        <f>Report!L90</f>
        <v/>
      </c>
      <c r="M4" s="88" t="str">
        <f>Report!M90</f>
        <v/>
      </c>
    </row>
    <row r="5">
      <c r="A5" s="108" t="str">
        <f>Report!A91</f>
        <v>2 Year College</v>
      </c>
      <c r="B5" s="88" t="str">
        <f>Report!B91</f>
        <v/>
      </c>
      <c r="C5" s="88" t="str">
        <f>Report!C91</f>
        <v/>
      </c>
      <c r="D5" s="88" t="str">
        <f>Report!D91</f>
        <v/>
      </c>
      <c r="E5" s="88" t="str">
        <f>Report!E91</f>
        <v/>
      </c>
      <c r="F5" s="88" t="str">
        <f>Report!F91</f>
        <v/>
      </c>
      <c r="G5" s="88" t="str">
        <f>Report!G91</f>
        <v/>
      </c>
      <c r="H5" s="88" t="str">
        <f>Report!H91</f>
        <v/>
      </c>
      <c r="I5" s="88" t="str">
        <f>Report!I91</f>
        <v/>
      </c>
      <c r="J5" s="88" t="str">
        <f>Report!J91</f>
        <v/>
      </c>
      <c r="K5" s="88" t="str">
        <f>Report!K91</f>
        <v/>
      </c>
      <c r="L5" s="88" t="str">
        <f>Report!L91</f>
        <v/>
      </c>
      <c r="M5" s="88" t="str">
        <f>Report!M91</f>
        <v/>
      </c>
    </row>
    <row r="6">
      <c r="A6" s="108" t="str">
        <f>Report!A92</f>
        <v>Pre-College</v>
      </c>
      <c r="B6" s="88" t="str">
        <f>Report!B92</f>
        <v/>
      </c>
      <c r="C6" s="88" t="str">
        <f>Report!C92</f>
        <v/>
      </c>
      <c r="D6" s="88" t="str">
        <f>Report!D92</f>
        <v/>
      </c>
      <c r="E6" s="88" t="str">
        <f>Report!E92</f>
        <v/>
      </c>
      <c r="F6" s="88" t="str">
        <f>Report!F92</f>
        <v/>
      </c>
      <c r="G6" s="88" t="str">
        <f>Report!G92</f>
        <v/>
      </c>
      <c r="H6" s="88" t="str">
        <f>Report!H92</f>
        <v/>
      </c>
      <c r="I6" s="88" t="str">
        <f>Report!I92</f>
        <v/>
      </c>
      <c r="J6" s="88" t="str">
        <f>Report!J92</f>
        <v/>
      </c>
      <c r="K6" s="88" t="str">
        <f>Report!K92</f>
        <v/>
      </c>
      <c r="L6" s="88" t="str">
        <f>Report!L92</f>
        <v/>
      </c>
      <c r="M6" s="88" t="str">
        <f>Report!M92</f>
        <v/>
      </c>
    </row>
    <row r="7">
      <c r="A7" s="108" t="str">
        <f>Report!A93</f>
        <v>Small Company</v>
      </c>
      <c r="B7" s="88" t="str">
        <f>Report!B93</f>
        <v/>
      </c>
      <c r="C7" s="88" t="str">
        <f>Report!C93</f>
        <v/>
      </c>
      <c r="D7" s="88" t="str">
        <f>Report!D93</f>
        <v/>
      </c>
      <c r="E7" s="88" t="str">
        <f>Report!E93</f>
        <v/>
      </c>
      <c r="F7" s="88" t="str">
        <f>Report!F93</f>
        <v/>
      </c>
      <c r="G7" s="88" t="str">
        <f>Report!G93</f>
        <v/>
      </c>
      <c r="H7" s="88" t="str">
        <f>Report!H93</f>
        <v/>
      </c>
      <c r="I7" s="88" t="str">
        <f>Report!I93</f>
        <v/>
      </c>
      <c r="J7" s="109"/>
      <c r="K7" s="88" t="str">
        <f>Report!K93</f>
        <v/>
      </c>
      <c r="L7" s="88" t="str">
        <f>Report!L93</f>
        <v/>
      </c>
      <c r="M7" s="88" t="str">
        <f>Report!M93</f>
        <v/>
      </c>
    </row>
    <row r="8">
      <c r="A8" s="108" t="str">
        <f>Report!A94</f>
        <v>Large Company</v>
      </c>
      <c r="B8" s="88" t="str">
        <f>Report!B94</f>
        <v/>
      </c>
      <c r="C8" s="88" t="str">
        <f>Report!C94</f>
        <v/>
      </c>
      <c r="D8" s="88" t="str">
        <f>Report!D94</f>
        <v/>
      </c>
      <c r="E8" s="88" t="str">
        <f>Report!E94</f>
        <v/>
      </c>
      <c r="F8" s="88" t="str">
        <f>Report!F94</f>
        <v/>
      </c>
      <c r="G8" s="88" t="str">
        <f>Report!G94</f>
        <v/>
      </c>
      <c r="H8" s="88" t="str">
        <f>Report!H94</f>
        <v/>
      </c>
      <c r="I8" s="88" t="str">
        <f>Report!I94</f>
        <v/>
      </c>
      <c r="J8" s="88" t="str">
        <f>Report!J94</f>
        <v/>
      </c>
      <c r="K8" s="88" t="str">
        <f>Report!K94</f>
        <v/>
      </c>
      <c r="L8" s="88" t="str">
        <f>Report!L94</f>
        <v/>
      </c>
      <c r="M8" s="88" t="str">
        <f>Report!M94</f>
        <v/>
      </c>
    </row>
    <row r="9">
      <c r="A9" s="108" t="str">
        <f>Report!A95</f>
        <v>State and Federal Gov</v>
      </c>
      <c r="B9" s="88" t="str">
        <f>Report!B95</f>
        <v/>
      </c>
      <c r="C9" s="88" t="str">
        <f>Report!C95</f>
        <v/>
      </c>
      <c r="D9" s="88" t="str">
        <f>Report!D95</f>
        <v/>
      </c>
      <c r="E9" s="88" t="str">
        <f>Report!E95</f>
        <v/>
      </c>
      <c r="F9" s="88" t="str">
        <f>Report!F95</f>
        <v/>
      </c>
      <c r="G9" s="88" t="str">
        <f>Report!G95</f>
        <v/>
      </c>
      <c r="H9" s="88" t="str">
        <f>Report!H95</f>
        <v/>
      </c>
      <c r="I9" s="88" t="str">
        <f>Report!I95</f>
        <v/>
      </c>
      <c r="J9" s="88" t="str">
        <f>Report!J95</f>
        <v/>
      </c>
      <c r="K9" s="88" t="str">
        <f>Report!K95</f>
        <v/>
      </c>
      <c r="L9" s="88" t="str">
        <f>Report!L95</f>
        <v/>
      </c>
      <c r="M9" s="88" t="str">
        <f>Report!M95</f>
        <v/>
      </c>
    </row>
    <row r="10">
      <c r="A10" s="108" t="str">
        <f>Report!A96</f>
        <v>Foreign</v>
      </c>
      <c r="B10" s="88" t="str">
        <f>Report!B96</f>
        <v/>
      </c>
      <c r="C10" s="88" t="str">
        <f>Report!C96</f>
        <v/>
      </c>
      <c r="D10" s="88" t="str">
        <f>Report!D96</f>
        <v/>
      </c>
      <c r="E10" s="88" t="str">
        <f>Report!E96</f>
        <v/>
      </c>
      <c r="F10" s="88" t="str">
        <f>Report!F96</f>
        <v/>
      </c>
      <c r="G10" s="88" t="str">
        <f>Report!G96</f>
        <v/>
      </c>
      <c r="H10" s="88" t="str">
        <f>Report!H96</f>
        <v/>
      </c>
      <c r="I10" s="88" t="str">
        <f>Report!I96</f>
        <v/>
      </c>
      <c r="J10" s="88" t="str">
        <f>Report!J96</f>
        <v/>
      </c>
      <c r="K10" s="88" t="str">
        <f>Report!K96</f>
        <v/>
      </c>
      <c r="L10" s="88" t="str">
        <f>Report!L96</f>
        <v/>
      </c>
      <c r="M10" s="88" t="str">
        <f>Report!M96</f>
        <v/>
      </c>
    </row>
    <row r="11">
      <c r="A11" s="104" t="str">
        <f>Report!A97</f>
        <v>External users</v>
      </c>
      <c r="B11" s="110">
        <f>Report!B97</f>
        <v>0</v>
      </c>
      <c r="C11" s="110">
        <f>Report!C97</f>
        <v>0</v>
      </c>
      <c r="D11" s="110">
        <f>Report!D97</f>
        <v>0</v>
      </c>
      <c r="E11" s="110">
        <f>Report!E97</f>
        <v>0</v>
      </c>
      <c r="F11" s="110">
        <f>Report!F97</f>
        <v>0</v>
      </c>
      <c r="G11" s="110">
        <f>Report!G97</f>
        <v>0</v>
      </c>
      <c r="H11" s="110">
        <f>Report!H97</f>
        <v>0</v>
      </c>
      <c r="I11" s="110">
        <f>Report!I97</f>
        <v>0</v>
      </c>
      <c r="J11" s="110">
        <f>Report!J97</f>
        <v>0</v>
      </c>
      <c r="K11" s="110">
        <f>Report!K97</f>
        <v>0</v>
      </c>
      <c r="L11" s="110">
        <f>Report!L97</f>
        <v>0</v>
      </c>
      <c r="M11" s="110">
        <f>Report!M97</f>
        <v>0</v>
      </c>
    </row>
    <row r="12">
      <c r="A12" s="111" t="str">
        <f>Report!A98</f>
        <v>Total</v>
      </c>
      <c r="B12" s="88">
        <f>Report!B98</f>
        <v>0</v>
      </c>
      <c r="C12" s="88">
        <f>Report!C98</f>
        <v>0</v>
      </c>
      <c r="D12" s="88">
        <f>Report!D98</f>
        <v>0</v>
      </c>
      <c r="E12" s="88">
        <f>Report!E98</f>
        <v>0</v>
      </c>
      <c r="F12" s="88">
        <f>Report!F98</f>
        <v>0</v>
      </c>
      <c r="G12" s="88">
        <f>Report!G98</f>
        <v>0</v>
      </c>
      <c r="H12" s="88">
        <f>Report!H98</f>
        <v>0</v>
      </c>
      <c r="I12" s="88">
        <f>Report!I98</f>
        <v>0</v>
      </c>
      <c r="J12" s="88">
        <f>Report!J98</f>
        <v>0</v>
      </c>
      <c r="K12" s="88">
        <f>Report!K98</f>
        <v>0</v>
      </c>
      <c r="L12" s="88">
        <f>Report!L98</f>
        <v>0</v>
      </c>
      <c r="M12" s="88">
        <f>Report!M98</f>
        <v>0</v>
      </c>
    </row>
    <row r="15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</row>
    <row r="16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</row>
    <row r="17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</row>
    <row r="1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</row>
    <row r="19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</row>
    <row r="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</row>
    <row r="2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</row>
    <row r="2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</row>
    <row r="23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</row>
    <row r="26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</row>
    <row r="2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</row>
    <row r="3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</row>
    <row r="36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</row>
    <row r="37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</row>
    <row r="3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</row>
    <row r="3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</row>
    <row r="40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4.57"/>
    <col customWidth="1" min="3" max="3" width="5.14"/>
    <col customWidth="1" min="4" max="4" width="4.86"/>
    <col customWidth="1" min="5" max="6" width="4.57"/>
    <col customWidth="1" min="7" max="7" width="5.0"/>
    <col customWidth="1" min="8" max="8" width="4.71"/>
    <col customWidth="1" min="9" max="9" width="5.29"/>
    <col customWidth="1" min="10" max="11" width="4.57"/>
    <col customWidth="1" min="12" max="12" width="5.14"/>
    <col customWidth="1" min="13" max="13" width="4.57"/>
  </cols>
  <sheetData>
    <row r="1">
      <c r="A1" s="113" t="s">
        <v>47</v>
      </c>
      <c r="B1" s="114" t="s">
        <v>57</v>
      </c>
      <c r="C1" s="114" t="s">
        <v>58</v>
      </c>
      <c r="D1" s="114" t="s">
        <v>59</v>
      </c>
      <c r="E1" s="114" t="s">
        <v>60</v>
      </c>
      <c r="F1" s="114" t="s">
        <v>61</v>
      </c>
      <c r="G1" s="114" t="s">
        <v>62</v>
      </c>
      <c r="H1" s="114" t="s">
        <v>63</v>
      </c>
      <c r="I1" s="114" t="s">
        <v>64</v>
      </c>
      <c r="J1" s="114" t="s">
        <v>65</v>
      </c>
      <c r="K1" s="114" t="s">
        <v>66</v>
      </c>
      <c r="L1" s="114" t="s">
        <v>67</v>
      </c>
      <c r="M1" s="114" t="s">
        <v>68</v>
      </c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6" t="s">
        <v>69</v>
      </c>
      <c r="B2" s="115">
        <v>267.0</v>
      </c>
      <c r="C2" s="115">
        <v>313.0</v>
      </c>
      <c r="D2" s="115">
        <v>372.0</v>
      </c>
      <c r="E2" s="115">
        <v>404.0</v>
      </c>
      <c r="F2" s="115">
        <v>460.0</v>
      </c>
      <c r="G2" s="115">
        <v>513.0</v>
      </c>
      <c r="H2" s="115">
        <v>547.0</v>
      </c>
      <c r="I2" s="115">
        <v>569.0</v>
      </c>
      <c r="J2" s="115">
        <v>610.0</v>
      </c>
      <c r="K2" s="115">
        <v>622.0</v>
      </c>
      <c r="L2" s="115">
        <v>672.0</v>
      </c>
      <c r="M2" s="115">
        <v>696.0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>
      <c r="A3" s="116" t="s">
        <v>70</v>
      </c>
      <c r="B3" s="115">
        <v>266.0</v>
      </c>
      <c r="C3" s="115">
        <v>313.0</v>
      </c>
      <c r="D3" s="115">
        <v>345.0</v>
      </c>
      <c r="E3" s="115">
        <v>397.0</v>
      </c>
      <c r="F3" s="115">
        <v>426.0</v>
      </c>
      <c r="G3" s="115">
        <v>442.0</v>
      </c>
      <c r="H3" s="115">
        <v>597.0</v>
      </c>
      <c r="I3" s="115">
        <v>662.0</v>
      </c>
      <c r="J3" s="115">
        <v>743.0</v>
      </c>
      <c r="K3" s="115">
        <v>770.0</v>
      </c>
      <c r="L3" s="115">
        <v>795.0</v>
      </c>
      <c r="M3" s="115">
        <v>833.0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>
      <c r="A4" s="116" t="s">
        <v>71</v>
      </c>
      <c r="B4" s="115">
        <v>312.0</v>
      </c>
      <c r="C4" s="115">
        <v>378.0</v>
      </c>
      <c r="D4" s="115">
        <v>408.0</v>
      </c>
      <c r="E4" s="115">
        <v>433.0</v>
      </c>
      <c r="F4" s="115">
        <v>456.0</v>
      </c>
      <c r="G4" s="115">
        <v>475.0</v>
      </c>
      <c r="H4" s="115">
        <v>559.0</v>
      </c>
      <c r="I4" s="115">
        <v>597.0</v>
      </c>
      <c r="J4" s="115">
        <v>631.0</v>
      </c>
      <c r="K4" s="115">
        <v>647.0</v>
      </c>
      <c r="L4" s="115">
        <v>664.0</v>
      </c>
      <c r="M4" s="115">
        <v>685.0</v>
      </c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>
      <c r="A5" s="116" t="s">
        <v>72</v>
      </c>
      <c r="B5" s="115">
        <v>366.0</v>
      </c>
      <c r="C5" s="115">
        <v>432.0</v>
      </c>
      <c r="D5" s="115">
        <v>458.0</v>
      </c>
      <c r="E5" s="115">
        <v>489.0</v>
      </c>
      <c r="F5" s="115">
        <v>516.0</v>
      </c>
      <c r="G5" s="115">
        <v>524.0</v>
      </c>
      <c r="H5" s="115">
        <v>524.0</v>
      </c>
      <c r="I5" s="115">
        <v>524.0</v>
      </c>
      <c r="J5" s="115">
        <v>530.0</v>
      </c>
      <c r="K5" s="115">
        <v>538.0</v>
      </c>
      <c r="L5" s="115">
        <v>545.0</v>
      </c>
      <c r="M5" s="115">
        <v>561.0</v>
      </c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>
      <c r="A6" s="116" t="s">
        <v>73</v>
      </c>
      <c r="B6" s="115">
        <v>272.0</v>
      </c>
      <c r="C6" s="115">
        <v>322.0</v>
      </c>
      <c r="D6" s="115">
        <v>353.0</v>
      </c>
      <c r="E6" s="115">
        <v>378.0</v>
      </c>
      <c r="F6" s="115">
        <v>393.0</v>
      </c>
      <c r="G6" s="115">
        <v>403.0</v>
      </c>
      <c r="H6" s="115">
        <v>415.0</v>
      </c>
      <c r="I6" s="115">
        <v>426.0</v>
      </c>
      <c r="J6" s="115">
        <v>433.0</v>
      </c>
      <c r="K6" s="115">
        <v>441.0</v>
      </c>
      <c r="L6" s="115">
        <v>447.0</v>
      </c>
      <c r="M6" s="115">
        <v>455.0</v>
      </c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>
      <c r="A7" s="117" t="s">
        <v>74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  <row r="1001">
      <c r="A1001" s="115"/>
      <c r="B1001" s="115"/>
      <c r="C1001" s="115"/>
      <c r="D1001" s="115"/>
      <c r="E1001" s="115"/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</row>
  </sheetData>
  <drawing r:id="rId2"/>
  <legacyDrawing r:id="rId3"/>
</worksheet>
</file>