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880" yWindow="540" windowWidth="17320" windowHeight="6960" tabRatio="500"/>
  </bookViews>
  <sheets>
    <sheet name="Sheet1" sheetId="1" r:id="rId1"/>
    <sheet name="Sheet2" sheetId="2" r:id="rId2"/>
  </sheets>
  <definedNames>
    <definedName name="cfact">Sheet1!$J$2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I2" i="1"/>
  <c r="J2" i="1"/>
  <c r="J4" i="1"/>
  <c r="B4" i="1"/>
  <c r="B5" i="1"/>
  <c r="B6" i="1"/>
  <c r="B7" i="1"/>
  <c r="B8" i="1"/>
  <c r="B9" i="1"/>
  <c r="B10" i="1"/>
  <c r="B13" i="1"/>
  <c r="B14" i="1"/>
  <c r="B15" i="1"/>
  <c r="B16" i="1"/>
  <c r="B17" i="1"/>
  <c r="B18" i="1"/>
  <c r="B19" i="1"/>
  <c r="B21" i="1"/>
  <c r="B23" i="1"/>
  <c r="B24" i="1"/>
  <c r="B25" i="1"/>
  <c r="B26" i="1"/>
  <c r="B27" i="1"/>
  <c r="B29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1" i="1"/>
  <c r="B52" i="1"/>
  <c r="B54" i="1"/>
  <c r="B55" i="1"/>
  <c r="B56" i="1"/>
  <c r="B57" i="1"/>
  <c r="B58" i="1"/>
  <c r="B59" i="1"/>
  <c r="B60" i="1"/>
  <c r="B62" i="1"/>
  <c r="B64" i="1"/>
  <c r="G5" i="1"/>
  <c r="G4" i="1"/>
  <c r="C56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</calcChain>
</file>

<file path=xl/sharedStrings.xml><?xml version="1.0" encoding="utf-8"?>
<sst xmlns="http://schemas.openxmlformats.org/spreadsheetml/2006/main" count="211" uniqueCount="100">
  <si>
    <t>20150728_ylL37s_012.D</t>
  </si>
  <si>
    <t>20150728_ylL37s_013.D</t>
  </si>
  <si>
    <t>20150728_ylL37s_014.D</t>
  </si>
  <si>
    <t>20150728_ylL37s_015.D</t>
  </si>
  <si>
    <t>20150728_ylL37s_016.D</t>
  </si>
  <si>
    <t>20150728_ylL37s_017.D</t>
  </si>
  <si>
    <t>20150728_ylL37s_018.D</t>
  </si>
  <si>
    <t>20150728_ylL37s_019.D</t>
  </si>
  <si>
    <t>20150728_ylL37s_020.D</t>
  </si>
  <si>
    <t>20150728_ylL37s_021.D</t>
  </si>
  <si>
    <t>20150728_ylL37s_022.D</t>
  </si>
  <si>
    <t>20150728_ylL37s_023.D</t>
  </si>
  <si>
    <t>20150728_ylL37s_024.D</t>
  </si>
  <si>
    <t>20150728_ylL37s_025.D</t>
  </si>
  <si>
    <t>20150728_ylL37s_026.D</t>
  </si>
  <si>
    <t>20150728_ylL37s_027.D</t>
  </si>
  <si>
    <t>20150728_ylL37s_028.D</t>
  </si>
  <si>
    <t>20150728_ylL37s_029.D</t>
  </si>
  <si>
    <t>20150728_ylL37s_030.D</t>
  </si>
  <si>
    <t>20150728_ylL37s_031.D</t>
  </si>
  <si>
    <t>20150728_ylL37s_032.D</t>
  </si>
  <si>
    <t>20150728_ylL37s_033.D</t>
  </si>
  <si>
    <t>20150728_ylL37s_034.D</t>
  </si>
  <si>
    <t>20150728_ylL37s_035.D</t>
  </si>
  <si>
    <t>20150728_ylL37s_036.D</t>
  </si>
  <si>
    <t>20150728_ylL37s_038.D</t>
  </si>
  <si>
    <t>20150728_ylL37s_039.D</t>
  </si>
  <si>
    <t>20150728_ylL37s_040.D</t>
  </si>
  <si>
    <t>20150728_ylL37s_041.D</t>
  </si>
  <si>
    <t>20150728_ylL37s_042.D</t>
  </si>
  <si>
    <t>20150728_ylL37s_043.D</t>
  </si>
  <si>
    <t>20150728_ylL37s_044.D</t>
  </si>
  <si>
    <t>20150728_ylL37s_045.D</t>
  </si>
  <si>
    <t>20150728_ylL37s_046.D</t>
  </si>
  <si>
    <t>20150728_ylL37s_047.D</t>
  </si>
  <si>
    <t>20150728_ylL37s_048.D</t>
  </si>
  <si>
    <t>20150728_ylL37s_049.D</t>
  </si>
  <si>
    <t>20150728_ylL37s_050.D</t>
  </si>
  <si>
    <t>20150728_ylL37s_051.D</t>
  </si>
  <si>
    <t>20150728_ylL37s_052.D</t>
  </si>
  <si>
    <t>20150728_ylL37s_053.D</t>
  </si>
  <si>
    <t>20150728_ylL37s_054.D</t>
  </si>
  <si>
    <t>20150728_ylL37s_055.D</t>
  </si>
  <si>
    <t>20150728_ylL37s_056.D</t>
  </si>
  <si>
    <t>20150728_ylL37s_057.D</t>
  </si>
  <si>
    <t>20150728_ylL37s_058.D</t>
  </si>
  <si>
    <t>20150728_ylL37s_059.D</t>
  </si>
  <si>
    <t>20150728_ylL37s_060.D</t>
  </si>
  <si>
    <t>20150728_ylL37s_037.D</t>
  </si>
  <si>
    <t>20150728_stds_c17oh_c19me.D</t>
  </si>
  <si>
    <t>20150728_yL37_parent1.D</t>
  </si>
  <si>
    <t>20150728_yL37_parent2.D</t>
  </si>
  <si>
    <t>20150728_ylL37s_001.D</t>
  </si>
  <si>
    <t>20150728_ylL37s_002.D</t>
  </si>
  <si>
    <t>20150728_ylL37s_003.D</t>
  </si>
  <si>
    <t>20150728_ylL37s_004.D</t>
  </si>
  <si>
    <t>20150728_ylL37s_005.D</t>
  </si>
  <si>
    <t>20150728_ylL37s_006.D</t>
  </si>
  <si>
    <t>20150728_ylL37s_007.D</t>
  </si>
  <si>
    <t>20150728_ylL37s_008.D</t>
  </si>
  <si>
    <t>20150728_ylL37s_009.D</t>
  </si>
  <si>
    <t>20150728_ylL37s_010.D</t>
  </si>
  <si>
    <t>20150728_ylL37s_011.D</t>
  </si>
  <si>
    <t>yL9pox1::TaFAR</t>
  </si>
  <si>
    <t>yL37</t>
  </si>
  <si>
    <t>File Name</t>
  </si>
  <si>
    <t>tdh3::SmGapN</t>
  </si>
  <si>
    <t>LkACS1</t>
  </si>
  <si>
    <t>tdh3::BcGapN</t>
  </si>
  <si>
    <t>GND1</t>
  </si>
  <si>
    <t>tdh2::SmGapN</t>
  </si>
  <si>
    <t>tdh2::BcGapN</t>
  </si>
  <si>
    <t>gpd1neg</t>
  </si>
  <si>
    <t>Full Name</t>
  </si>
  <si>
    <t>Values</t>
  </si>
  <si>
    <t>20150728_yL37_1_yL37</t>
  </si>
  <si>
    <t>20150728_yL37_1_tdh3::SmGapN</t>
  </si>
  <si>
    <t>20150728_yL37_1_LkACS1</t>
  </si>
  <si>
    <t>20150728_yL37_1_tdh3::BcGapN</t>
  </si>
  <si>
    <t>20150728_yL37_1_GND1</t>
  </si>
  <si>
    <t>20150728_yL37_1_tdh2::SmGapN</t>
  </si>
  <si>
    <t>20150728_yL37_1_tdh2::BcGapN</t>
  </si>
  <si>
    <t>20150728_yL37_1_yL9pox1::TaFAR</t>
  </si>
  <si>
    <t>20150728_yL37_1_gpd1neg</t>
  </si>
  <si>
    <t>20150728_yL37_1_asdf</t>
  </si>
  <si>
    <t>20150728_yL37_1_adf</t>
  </si>
  <si>
    <t>Area(C16OH)</t>
  </si>
  <si>
    <t>Area(C17oh)</t>
  </si>
  <si>
    <t>Area(C19me)</t>
  </si>
  <si>
    <t>mg/L C16oh</t>
  </si>
  <si>
    <t>*Ran on different day, using different standard</t>
  </si>
  <si>
    <t>gpd1</t>
  </si>
  <si>
    <t>&lt;---------</t>
  </si>
  <si>
    <t>Gene Edit</t>
  </si>
  <si>
    <t>Parent Strain</t>
  </si>
  <si>
    <t>normal</t>
  </si>
  <si>
    <t>yL9</t>
  </si>
  <si>
    <t>yK9</t>
  </si>
  <si>
    <t>Time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</si>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</sst>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8"/>
      <color rgb="FF000000"/>
      <name val="Courier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0000"/>
      <name val="Courier"/>
      <family val="3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zoomScale="70" zoomScaleNormal="70" workbookViewId="0">
      <selection activeCell="H2" sqref="H2"/>
    </sheetView>
  </sheetViews>
  <sheetFormatPr defaultColWidth="10.6640625" defaultRowHeight="15.5" x14ac:dyDescent="0.35"/>
  <cols>
    <col min="1" max="1" width="50.1640625" bestFit="1" customWidth="1"/>
    <col min="2" max="2" width="12.6640625" customWidth="1"/>
    <col min="3" max="3" width="26.83203125" bestFit="1" customWidth="1"/>
    <col min="4" max="6" width="21.33203125" bestFit="1" customWidth="1"/>
    <col min="7" max="7" width="12.1640625" bestFit="1" customWidth="1"/>
  </cols>
  <sheetData>
    <row r="1" spans="1:10" s="3" customFormat="1" ht="19.5" x14ac:dyDescent="0.35">
      <c r="A1" s="2" t="s">
        <v>65</v>
      </c>
      <c r="B1" s="2" t="s">
        <v>94</v>
      </c>
      <c r="C1" s="2" t="s">
        <v>93</v>
      </c>
      <c r="D1" s="2" t="s">
        <v>86</v>
      </c>
      <c r="E1" s="2" t="s">
        <v>87</v>
      </c>
      <c r="F1" s="2" t="s">
        <v>88</v>
      </c>
      <c r="G1" s="2" t="s">
        <v>89</v>
      </c>
      <c r="H1" s="3" t="s">
        <v>98</v>
      </c>
    </row>
    <row r="2" spans="1:10" ht="19.5" x14ac:dyDescent="0.35">
      <c r="A2" s="1" t="s">
        <v>49</v>
      </c>
      <c r="B2" s="1"/>
      <c r="C2" s="1" t="s">
        <v>99</v>
      </c>
      <c r="D2" s="1"/>
      <c r="E2" s="1">
        <v>1629076</v>
      </c>
      <c r="F2" s="1">
        <v>3173416</v>
      </c>
      <c r="I2">
        <f>E2/F2</f>
        <v>0.51335091270731603</v>
      </c>
      <c r="J2">
        <f>300*1/I2</f>
        <v>584.3955714773283</v>
      </c>
    </row>
    <row r="3" spans="1:10" ht="19.5" x14ac:dyDescent="0.35">
      <c r="A3" s="1" t="s">
        <v>50</v>
      </c>
      <c r="B3" s="1" t="s">
        <v>64</v>
      </c>
      <c r="C3" s="1" t="s">
        <v>95</v>
      </c>
      <c r="D3" s="1">
        <v>2986719</v>
      </c>
      <c r="E3" s="1">
        <v>2101290</v>
      </c>
      <c r="F3" s="1"/>
      <c r="G3">
        <f>300*D3/E3</f>
        <v>426.41220393187041</v>
      </c>
      <c r="H3">
        <v>15</v>
      </c>
      <c r="I3" s="3" t="s">
        <v>92</v>
      </c>
      <c r="J3" t="s">
        <v>90</v>
      </c>
    </row>
    <row r="4" spans="1:10" ht="19.5" x14ac:dyDescent="0.35">
      <c r="A4" s="1" t="s">
        <v>51</v>
      </c>
      <c r="B4" s="1" t="str">
        <f>B3</f>
        <v>yL37</v>
      </c>
      <c r="C4" s="1" t="s">
        <v>95</v>
      </c>
      <c r="D4" s="1">
        <v>3532191</v>
      </c>
      <c r="E4" s="1">
        <v>2138514</v>
      </c>
      <c r="F4" s="1"/>
      <c r="G4">
        <f>300*D4/E4</f>
        <v>495.51104177947866</v>
      </c>
      <c r="H4">
        <v>30</v>
      </c>
      <c r="I4" s="4" t="s">
        <v>92</v>
      </c>
      <c r="J4" t="str">
        <f>J3</f>
        <v>*Ran on different day, using different standard</v>
      </c>
    </row>
    <row r="5" spans="1:10" ht="19.5" x14ac:dyDescent="0.35">
      <c r="A5" s="1" t="s">
        <v>52</v>
      </c>
      <c r="B5" s="1" t="str">
        <f t="shared" ref="B5:B64" si="0">B4</f>
        <v>yL37</v>
      </c>
      <c r="C5" s="1" t="s">
        <v>66</v>
      </c>
      <c r="D5" s="1">
        <v>3327469</v>
      </c>
      <c r="E5" s="1"/>
      <c r="F5" s="1">
        <v>4220364</v>
      </c>
      <c r="G5">
        <f>D5/F5*cfact</f>
        <v>460.75602669061107</v>
      </c>
      <c r="H5">
        <f>H4+15</f>
        <v>45</v>
      </c>
    </row>
    <row r="6" spans="1:10" ht="19.5" x14ac:dyDescent="0.35">
      <c r="A6" s="1" t="s">
        <v>53</v>
      </c>
      <c r="B6" s="1" t="str">
        <f t="shared" si="0"/>
        <v>yL37</v>
      </c>
      <c r="C6" s="1" t="s">
        <v>67</v>
      </c>
      <c r="D6" s="1">
        <v>4333449</v>
      </c>
      <c r="E6" s="1"/>
      <c r="F6" s="1">
        <v>4126207</v>
      </c>
      <c r="G6">
        <f t="shared" ref="G6:G36" si="1">D6/F6*cfact</f>
        <v>613.74729983804912</v>
      </c>
      <c r="H6">
        <f t="shared" ref="H6:H64" si="2">H5+15</f>
        <v>60</v>
      </c>
    </row>
    <row r="7" spans="1:10" ht="19.5" x14ac:dyDescent="0.35">
      <c r="A7" s="1" t="s">
        <v>54</v>
      </c>
      <c r="B7" s="1" t="str">
        <f t="shared" si="0"/>
        <v>yL37</v>
      </c>
      <c r="C7" s="1" t="s">
        <v>68</v>
      </c>
      <c r="D7" s="1">
        <v>2907468</v>
      </c>
      <c r="E7" s="1"/>
      <c r="F7" s="1">
        <v>3941052</v>
      </c>
      <c r="G7">
        <f t="shared" si="1"/>
        <v>431.13143988256047</v>
      </c>
      <c r="H7">
        <f t="shared" si="2"/>
        <v>75</v>
      </c>
    </row>
    <row r="8" spans="1:10" ht="19.5" x14ac:dyDescent="0.35">
      <c r="A8" s="1" t="s">
        <v>55</v>
      </c>
      <c r="B8" s="1" t="str">
        <f t="shared" si="0"/>
        <v>yL37</v>
      </c>
      <c r="C8" s="1" t="s">
        <v>69</v>
      </c>
      <c r="D8" s="1">
        <v>2847502</v>
      </c>
      <c r="E8" s="1"/>
      <c r="F8" s="1">
        <v>3930832</v>
      </c>
      <c r="G8">
        <f t="shared" si="1"/>
        <v>423.33723714797151</v>
      </c>
      <c r="H8">
        <f t="shared" si="2"/>
        <v>90</v>
      </c>
    </row>
    <row r="9" spans="1:10" ht="19.5" x14ac:dyDescent="0.35">
      <c r="A9" s="1" t="s">
        <v>56</v>
      </c>
      <c r="B9" s="1" t="str">
        <f t="shared" si="0"/>
        <v>yL37</v>
      </c>
      <c r="C9" s="1" t="s">
        <v>70</v>
      </c>
      <c r="D9" s="1">
        <v>3376579</v>
      </c>
      <c r="E9" s="1"/>
      <c r="F9" s="1">
        <v>4056441</v>
      </c>
      <c r="G9">
        <f t="shared" si="1"/>
        <v>486.45051520368366</v>
      </c>
      <c r="H9">
        <f t="shared" si="2"/>
        <v>105</v>
      </c>
    </row>
    <row r="10" spans="1:10" ht="19.5" x14ac:dyDescent="0.35">
      <c r="A10" s="1" t="s">
        <v>57</v>
      </c>
      <c r="B10" s="1" t="str">
        <f t="shared" si="0"/>
        <v>yL37</v>
      </c>
      <c r="C10" s="1" t="s">
        <v>71</v>
      </c>
      <c r="D10" s="1">
        <v>3193706</v>
      </c>
      <c r="E10" s="1"/>
      <c r="F10" s="1">
        <v>4092085</v>
      </c>
      <c r="G10">
        <f t="shared" si="1"/>
        <v>456.09698796593233</v>
      </c>
      <c r="H10">
        <f t="shared" si="2"/>
        <v>120</v>
      </c>
    </row>
    <row r="11" spans="1:10" ht="19.5" x14ac:dyDescent="0.35">
      <c r="A11" s="1" t="s">
        <v>58</v>
      </c>
      <c r="B11" s="1" t="s">
        <v>96</v>
      </c>
      <c r="C11" s="1" t="s">
        <v>63</v>
      </c>
      <c r="D11" s="1"/>
      <c r="E11" s="1"/>
      <c r="F11" s="1">
        <v>3699274</v>
      </c>
      <c r="G11">
        <f t="shared" si="1"/>
        <v>0</v>
      </c>
      <c r="H11">
        <f t="shared" si="2"/>
        <v>135</v>
      </c>
    </row>
    <row r="12" spans="1:10" ht="19.5" x14ac:dyDescent="0.35">
      <c r="A12" s="1" t="s">
        <v>59</v>
      </c>
      <c r="B12" s="1" t="s">
        <v>64</v>
      </c>
      <c r="C12" s="1" t="s">
        <v>66</v>
      </c>
      <c r="D12" s="1">
        <v>3100617</v>
      </c>
      <c r="E12" s="1"/>
      <c r="F12" s="1">
        <v>3980654</v>
      </c>
      <c r="G12">
        <f t="shared" si="1"/>
        <v>455.19827738037998</v>
      </c>
      <c r="H12">
        <f t="shared" si="2"/>
        <v>150</v>
      </c>
    </row>
    <row r="13" spans="1:10" ht="19.5" x14ac:dyDescent="0.35">
      <c r="A13" s="1" t="s">
        <v>60</v>
      </c>
      <c r="B13" s="1" t="str">
        <f t="shared" si="0"/>
        <v>yL37</v>
      </c>
      <c r="C13" s="1" t="s">
        <v>67</v>
      </c>
      <c r="D13" s="1">
        <v>3568388</v>
      </c>
      <c r="E13" s="1"/>
      <c r="F13" s="1">
        <v>4125854</v>
      </c>
      <c r="G13">
        <f t="shared" si="1"/>
        <v>505.43478865535246</v>
      </c>
      <c r="H13">
        <f t="shared" si="2"/>
        <v>165</v>
      </c>
    </row>
    <row r="14" spans="1:10" ht="19.5" x14ac:dyDescent="0.35">
      <c r="A14" s="1" t="s">
        <v>61</v>
      </c>
      <c r="B14" s="1" t="str">
        <f t="shared" si="0"/>
        <v>yL37</v>
      </c>
      <c r="C14" s="1" t="s">
        <v>68</v>
      </c>
      <c r="D14" s="1">
        <v>3071421</v>
      </c>
      <c r="E14" s="1"/>
      <c r="F14" s="1">
        <v>4128795</v>
      </c>
      <c r="G14">
        <f t="shared" si="1"/>
        <v>434.73333758214375</v>
      </c>
      <c r="H14">
        <f t="shared" si="2"/>
        <v>180</v>
      </c>
    </row>
    <row r="15" spans="1:10" ht="19.5" x14ac:dyDescent="0.35">
      <c r="A15" s="1" t="s">
        <v>62</v>
      </c>
      <c r="B15" s="1" t="str">
        <f t="shared" si="0"/>
        <v>yL37</v>
      </c>
      <c r="C15" s="1" t="s">
        <v>69</v>
      </c>
      <c r="D15" s="1">
        <v>2896886</v>
      </c>
      <c r="E15" s="1"/>
      <c r="F15" s="1">
        <v>3922231</v>
      </c>
      <c r="G15">
        <f t="shared" si="1"/>
        <v>431.62357073682603</v>
      </c>
      <c r="H15">
        <f t="shared" si="2"/>
        <v>195</v>
      </c>
    </row>
    <row r="16" spans="1:10" ht="19.5" x14ac:dyDescent="0.35">
      <c r="A16" s="1" t="s">
        <v>0</v>
      </c>
      <c r="B16" s="1" t="str">
        <f t="shared" si="0"/>
        <v>yL37</v>
      </c>
      <c r="C16" s="1" t="s">
        <v>68</v>
      </c>
      <c r="D16" s="1">
        <v>2234614</v>
      </c>
      <c r="E16" s="1"/>
      <c r="F16" s="1">
        <v>3164774</v>
      </c>
      <c r="G16">
        <f t="shared" si="1"/>
        <v>412.63563387503774</v>
      </c>
      <c r="H16">
        <f t="shared" si="2"/>
        <v>210</v>
      </c>
    </row>
    <row r="17" spans="1:8" ht="19.5" x14ac:dyDescent="0.35">
      <c r="A17" s="1" t="s">
        <v>1</v>
      </c>
      <c r="B17" s="1" t="str">
        <f t="shared" si="0"/>
        <v>yL37</v>
      </c>
      <c r="C17" s="1" t="s">
        <v>68</v>
      </c>
      <c r="D17" s="1">
        <v>3234654</v>
      </c>
      <c r="E17" s="1"/>
      <c r="F17" s="1">
        <v>4045085</v>
      </c>
      <c r="G17">
        <f t="shared" si="1"/>
        <v>467.31217585327033</v>
      </c>
      <c r="H17">
        <f t="shared" si="2"/>
        <v>225</v>
      </c>
    </row>
    <row r="18" spans="1:8" ht="19.5" x14ac:dyDescent="0.35">
      <c r="A18" s="1" t="s">
        <v>2</v>
      </c>
      <c r="B18" s="1" t="str">
        <f t="shared" si="0"/>
        <v>yL37</v>
      </c>
      <c r="C18" s="1" t="s">
        <v>70</v>
      </c>
      <c r="D18" s="1">
        <v>2725108</v>
      </c>
      <c r="E18" s="1"/>
      <c r="F18" s="1">
        <v>3900880</v>
      </c>
      <c r="G18">
        <f t="shared" si="1"/>
        <v>408.25173986316912</v>
      </c>
      <c r="H18">
        <f t="shared" si="2"/>
        <v>240</v>
      </c>
    </row>
    <row r="19" spans="1:8" ht="19.5" x14ac:dyDescent="0.35">
      <c r="A19" s="1" t="s">
        <v>3</v>
      </c>
      <c r="B19" s="1" t="str">
        <f t="shared" si="0"/>
        <v>yL37</v>
      </c>
      <c r="C19" s="1" t="s">
        <v>71</v>
      </c>
      <c r="D19" s="1">
        <v>2845441</v>
      </c>
      <c r="E19" s="1"/>
      <c r="F19" s="1">
        <v>3880156</v>
      </c>
      <c r="G19">
        <f t="shared" si="1"/>
        <v>428.55573830021797</v>
      </c>
      <c r="H19">
        <f t="shared" si="2"/>
        <v>255</v>
      </c>
    </row>
    <row r="20" spans="1:8" ht="19.5" x14ac:dyDescent="0.35">
      <c r="A20" s="1" t="s">
        <v>4</v>
      </c>
      <c r="B20" s="1" t="s">
        <v>96</v>
      </c>
      <c r="C20" s="1" t="s">
        <v>63</v>
      </c>
      <c r="D20" s="1"/>
      <c r="E20" s="1"/>
      <c r="F20" s="1">
        <v>3906106</v>
      </c>
      <c r="G20">
        <f t="shared" si="1"/>
        <v>0</v>
      </c>
      <c r="H20">
        <f t="shared" si="2"/>
        <v>270</v>
      </c>
    </row>
    <row r="21" spans="1:8" ht="19.5" x14ac:dyDescent="0.35">
      <c r="A21" s="1" t="s">
        <v>5</v>
      </c>
      <c r="B21" s="1" t="str">
        <f t="shared" si="0"/>
        <v>yL9</v>
      </c>
      <c r="C21" s="1" t="s">
        <v>63</v>
      </c>
      <c r="D21" s="1"/>
      <c r="E21" s="1"/>
      <c r="F21" s="1">
        <v>3779826</v>
      </c>
      <c r="G21">
        <f t="shared" si="1"/>
        <v>0</v>
      </c>
      <c r="H21">
        <f t="shared" si="2"/>
        <v>285</v>
      </c>
    </row>
    <row r="22" spans="1:8" ht="19.5" x14ac:dyDescent="0.35">
      <c r="A22" s="1" t="s">
        <v>6</v>
      </c>
      <c r="B22" s="1" t="s">
        <v>64</v>
      </c>
      <c r="C22" s="1" t="s">
        <v>66</v>
      </c>
      <c r="D22" s="1">
        <v>2789525</v>
      </c>
      <c r="E22" s="1"/>
      <c r="F22" s="1">
        <v>3919460</v>
      </c>
      <c r="G22">
        <f t="shared" si="1"/>
        <v>415.9210851814521</v>
      </c>
      <c r="H22">
        <f t="shared" si="2"/>
        <v>300</v>
      </c>
    </row>
    <row r="23" spans="1:8" ht="19.5" x14ac:dyDescent="0.35">
      <c r="A23" s="1" t="s">
        <v>7</v>
      </c>
      <c r="B23" s="1" t="str">
        <f t="shared" si="0"/>
        <v>yL37</v>
      </c>
      <c r="C23" s="1" t="s">
        <v>66</v>
      </c>
      <c r="D23" s="1">
        <v>2913268</v>
      </c>
      <c r="E23" s="1"/>
      <c r="F23" s="1">
        <v>4029930</v>
      </c>
      <c r="G23">
        <f t="shared" si="1"/>
        <v>422.46414149293247</v>
      </c>
      <c r="H23">
        <f t="shared" si="2"/>
        <v>315</v>
      </c>
    </row>
    <row r="24" spans="1:8" ht="19.5" x14ac:dyDescent="0.35">
      <c r="A24" s="1" t="s">
        <v>8</v>
      </c>
      <c r="B24" s="1" t="str">
        <f t="shared" si="0"/>
        <v>yL37</v>
      </c>
      <c r="C24" s="1" t="s">
        <v>70</v>
      </c>
      <c r="D24" s="1">
        <v>2611095</v>
      </c>
      <c r="E24" s="1"/>
      <c r="F24" s="1">
        <v>3854325</v>
      </c>
      <c r="G24">
        <f t="shared" si="1"/>
        <v>395.89613089363104</v>
      </c>
      <c r="H24">
        <f t="shared" si="2"/>
        <v>330</v>
      </c>
    </row>
    <row r="25" spans="1:8" ht="19.5" x14ac:dyDescent="0.35">
      <c r="A25" s="1" t="s">
        <v>9</v>
      </c>
      <c r="B25" s="1" t="str">
        <f t="shared" si="0"/>
        <v>yL37</v>
      </c>
      <c r="C25" s="1" t="s">
        <v>70</v>
      </c>
      <c r="D25" s="1">
        <v>2821913</v>
      </c>
      <c r="E25" s="1"/>
      <c r="F25" s="1">
        <v>3941260</v>
      </c>
      <c r="G25">
        <f t="shared" si="1"/>
        <v>418.42290543996137</v>
      </c>
      <c r="H25">
        <f t="shared" si="2"/>
        <v>345</v>
      </c>
    </row>
    <row r="26" spans="1:8" ht="19.5" x14ac:dyDescent="0.35">
      <c r="A26" s="1" t="s">
        <v>10</v>
      </c>
      <c r="B26" s="1" t="str">
        <f t="shared" si="0"/>
        <v>yL37</v>
      </c>
      <c r="C26" s="1" t="s">
        <v>66</v>
      </c>
      <c r="D26" s="1">
        <v>2679128</v>
      </c>
      <c r="E26" s="1"/>
      <c r="F26" s="1">
        <v>4016956</v>
      </c>
      <c r="G26">
        <f t="shared" si="1"/>
        <v>389.76541904390081</v>
      </c>
      <c r="H26">
        <f t="shared" si="2"/>
        <v>360</v>
      </c>
    </row>
    <row r="27" spans="1:8" ht="19.5" x14ac:dyDescent="0.35">
      <c r="A27" s="1" t="s">
        <v>11</v>
      </c>
      <c r="B27" s="1" t="str">
        <f t="shared" si="0"/>
        <v>yL37</v>
      </c>
      <c r="C27" s="1" t="s">
        <v>66</v>
      </c>
      <c r="D27" s="1">
        <v>3083150</v>
      </c>
      <c r="E27" s="1"/>
      <c r="F27" s="1">
        <v>3771431</v>
      </c>
      <c r="G27">
        <f t="shared" si="1"/>
        <v>477.74417885421337</v>
      </c>
      <c r="H27">
        <f t="shared" si="2"/>
        <v>375</v>
      </c>
    </row>
    <row r="28" spans="1:8" ht="19.5" x14ac:dyDescent="0.35">
      <c r="A28" s="1" t="s">
        <v>12</v>
      </c>
      <c r="B28" s="1" t="s">
        <v>96</v>
      </c>
      <c r="C28" s="1" t="s">
        <v>63</v>
      </c>
      <c r="D28" s="1"/>
      <c r="E28" s="1"/>
      <c r="F28" s="1">
        <v>3870641</v>
      </c>
      <c r="G28">
        <f t="shared" si="1"/>
        <v>0</v>
      </c>
      <c r="H28">
        <f t="shared" si="2"/>
        <v>390</v>
      </c>
    </row>
    <row r="29" spans="1:8" ht="19.5" x14ac:dyDescent="0.35">
      <c r="A29" s="1" t="s">
        <v>13</v>
      </c>
      <c r="B29" s="1" t="str">
        <f t="shared" si="0"/>
        <v>yL9</v>
      </c>
      <c r="C29" s="1" t="s">
        <v>63</v>
      </c>
      <c r="D29" s="1"/>
      <c r="E29" s="1"/>
      <c r="F29" s="1">
        <v>3811218</v>
      </c>
      <c r="G29">
        <f t="shared" si="1"/>
        <v>0</v>
      </c>
      <c r="H29">
        <f t="shared" si="2"/>
        <v>405</v>
      </c>
    </row>
    <row r="30" spans="1:8" ht="19.5" x14ac:dyDescent="0.35">
      <c r="A30" s="1" t="s">
        <v>14</v>
      </c>
      <c r="B30" s="1" t="s">
        <v>64</v>
      </c>
      <c r="C30" s="1" t="s">
        <v>71</v>
      </c>
      <c r="D30" s="1">
        <v>3299602</v>
      </c>
      <c r="E30" s="1"/>
      <c r="F30" s="1">
        <v>4116812</v>
      </c>
      <c r="G30">
        <f t="shared" si="1"/>
        <v>468.3898114457827</v>
      </c>
      <c r="H30">
        <f t="shared" si="2"/>
        <v>420</v>
      </c>
    </row>
    <row r="31" spans="1:8" ht="19.5" x14ac:dyDescent="0.35">
      <c r="A31" s="1" t="s">
        <v>15</v>
      </c>
      <c r="B31" s="1" t="str">
        <f t="shared" si="0"/>
        <v>yL37</v>
      </c>
      <c r="C31" s="1" t="s">
        <v>71</v>
      </c>
      <c r="D31" s="1">
        <v>3118473</v>
      </c>
      <c r="E31" s="1"/>
      <c r="F31" s="1">
        <v>3908178</v>
      </c>
      <c r="G31">
        <f t="shared" si="1"/>
        <v>466.30982799954825</v>
      </c>
      <c r="H31">
        <f t="shared" si="2"/>
        <v>435</v>
      </c>
    </row>
    <row r="32" spans="1:8" ht="19.5" x14ac:dyDescent="0.35">
      <c r="A32" s="1" t="s">
        <v>16</v>
      </c>
      <c r="B32" s="1" t="str">
        <f t="shared" si="0"/>
        <v>yL37</v>
      </c>
      <c r="C32" s="1" t="s">
        <v>66</v>
      </c>
      <c r="D32" s="1">
        <v>2840406</v>
      </c>
      <c r="E32" s="1"/>
      <c r="F32" s="1">
        <v>3893480</v>
      </c>
      <c r="G32">
        <f t="shared" si="1"/>
        <v>426.33343117150525</v>
      </c>
      <c r="H32">
        <f t="shared" si="2"/>
        <v>450</v>
      </c>
    </row>
    <row r="33" spans="1:8" ht="19.5" x14ac:dyDescent="0.35">
      <c r="A33" s="1" t="s">
        <v>17</v>
      </c>
      <c r="B33" s="1" t="str">
        <f t="shared" si="0"/>
        <v>yL37</v>
      </c>
      <c r="C33" s="1" t="s">
        <v>66</v>
      </c>
      <c r="D33" s="1">
        <v>2606875</v>
      </c>
      <c r="E33" s="1"/>
      <c r="F33" s="1">
        <v>3999193</v>
      </c>
      <c r="G33">
        <f t="shared" si="1"/>
        <v>380.9384056720844</v>
      </c>
      <c r="H33">
        <f t="shared" si="2"/>
        <v>465</v>
      </c>
    </row>
    <row r="34" spans="1:8" ht="19.5" x14ac:dyDescent="0.35">
      <c r="A34" s="1" t="s">
        <v>18</v>
      </c>
      <c r="B34" s="1" t="str">
        <f t="shared" si="0"/>
        <v>yL37</v>
      </c>
      <c r="C34" s="1" t="s">
        <v>67</v>
      </c>
      <c r="D34" s="1"/>
      <c r="E34" s="1"/>
      <c r="F34" s="1">
        <v>4185538</v>
      </c>
      <c r="G34">
        <f t="shared" si="1"/>
        <v>0</v>
      </c>
      <c r="H34">
        <f t="shared" si="2"/>
        <v>480</v>
      </c>
    </row>
    <row r="35" spans="1:8" ht="19.5" x14ac:dyDescent="0.35">
      <c r="A35" s="1" t="s">
        <v>19</v>
      </c>
      <c r="B35" s="1" t="str">
        <f t="shared" si="0"/>
        <v>yL37</v>
      </c>
      <c r="C35" s="1" t="s">
        <v>67</v>
      </c>
      <c r="D35" s="1"/>
      <c r="E35" s="1"/>
      <c r="F35" s="1">
        <v>4011492</v>
      </c>
      <c r="G35">
        <f t="shared" si="1"/>
        <v>0</v>
      </c>
      <c r="H35">
        <f t="shared" si="2"/>
        <v>495</v>
      </c>
    </row>
    <row r="36" spans="1:8" ht="19.5" x14ac:dyDescent="0.35">
      <c r="A36" s="1" t="s">
        <v>20</v>
      </c>
      <c r="B36" s="1" t="str">
        <f t="shared" si="0"/>
        <v>yL37</v>
      </c>
      <c r="C36" s="1" t="s">
        <v>68</v>
      </c>
      <c r="D36" s="1">
        <v>3241878</v>
      </c>
      <c r="E36" s="1"/>
      <c r="F36" s="1">
        <v>4117734</v>
      </c>
      <c r="G36">
        <f t="shared" si="1"/>
        <v>460.09264961500139</v>
      </c>
      <c r="H36">
        <f t="shared" si="2"/>
        <v>510</v>
      </c>
    </row>
    <row r="37" spans="1:8" ht="19.5" x14ac:dyDescent="0.35">
      <c r="A37" s="1" t="s">
        <v>21</v>
      </c>
      <c r="B37" s="1" t="str">
        <f t="shared" si="0"/>
        <v>yL37</v>
      </c>
      <c r="C37" s="1" t="s">
        <v>68</v>
      </c>
      <c r="D37" s="1">
        <v>2851285</v>
      </c>
      <c r="E37" s="1"/>
      <c r="F37" s="1">
        <v>3952218</v>
      </c>
      <c r="G37">
        <f t="shared" ref="G37:G64" si="3">D37/F37*cfact</f>
        <v>421.60587473153913</v>
      </c>
      <c r="H37">
        <f t="shared" si="2"/>
        <v>525</v>
      </c>
    </row>
    <row r="38" spans="1:8" ht="19.5" x14ac:dyDescent="0.35">
      <c r="A38" s="1" t="s">
        <v>22</v>
      </c>
      <c r="B38" s="1" t="str">
        <f t="shared" si="0"/>
        <v>yL37</v>
      </c>
      <c r="C38" s="1" t="s">
        <v>66</v>
      </c>
      <c r="D38" s="1">
        <v>2623706</v>
      </c>
      <c r="E38" s="1"/>
      <c r="F38" s="1">
        <v>3913955</v>
      </c>
      <c r="G38">
        <f t="shared" si="3"/>
        <v>391.74752066860628</v>
      </c>
      <c r="H38">
        <f t="shared" si="2"/>
        <v>540</v>
      </c>
    </row>
    <row r="39" spans="1:8" ht="19.5" x14ac:dyDescent="0.35">
      <c r="A39" s="1" t="s">
        <v>23</v>
      </c>
      <c r="B39" s="1" t="str">
        <f t="shared" si="0"/>
        <v>yL37</v>
      </c>
      <c r="C39" s="1" t="s">
        <v>66</v>
      </c>
      <c r="D39" s="1">
        <v>2585984</v>
      </c>
      <c r="E39" s="1"/>
      <c r="F39" s="1">
        <v>3877112</v>
      </c>
      <c r="G39">
        <f t="shared" si="3"/>
        <v>389.78435431094778</v>
      </c>
      <c r="H39">
        <f t="shared" si="2"/>
        <v>555</v>
      </c>
    </row>
    <row r="40" spans="1:8" ht="19.5" x14ac:dyDescent="0.35">
      <c r="A40" s="1" t="s">
        <v>24</v>
      </c>
      <c r="B40" s="1" t="str">
        <f t="shared" si="0"/>
        <v>yL37</v>
      </c>
      <c r="C40" s="1" t="s">
        <v>68</v>
      </c>
      <c r="D40" s="1">
        <v>3037319</v>
      </c>
      <c r="E40" s="1"/>
      <c r="F40" s="1">
        <v>3956359</v>
      </c>
      <c r="G40">
        <f t="shared" si="3"/>
        <v>448.64375875999809</v>
      </c>
      <c r="H40">
        <f t="shared" si="2"/>
        <v>570</v>
      </c>
    </row>
    <row r="41" spans="1:8" ht="19.5" x14ac:dyDescent="0.35">
      <c r="A41" s="1" t="s">
        <v>48</v>
      </c>
      <c r="B41" s="1" t="str">
        <f t="shared" si="0"/>
        <v>yL37</v>
      </c>
      <c r="C41" s="1" t="s">
        <v>68</v>
      </c>
      <c r="D41" s="1">
        <v>2796461</v>
      </c>
      <c r="E41" s="1"/>
      <c r="F41" s="1">
        <v>3878556</v>
      </c>
      <c r="G41">
        <f t="shared" si="3"/>
        <v>421.35254053546242</v>
      </c>
      <c r="H41">
        <f t="shared" si="2"/>
        <v>585</v>
      </c>
    </row>
    <row r="42" spans="1:8" ht="19.5" x14ac:dyDescent="0.35">
      <c r="A42" s="1" t="s">
        <v>25</v>
      </c>
      <c r="B42" s="1" t="str">
        <f t="shared" si="0"/>
        <v>yL37</v>
      </c>
      <c r="C42" s="1" t="s">
        <v>70</v>
      </c>
      <c r="D42" s="1">
        <v>2783400</v>
      </c>
      <c r="E42" s="1"/>
      <c r="F42" s="1">
        <v>4010295</v>
      </c>
      <c r="G42">
        <f t="shared" si="3"/>
        <v>405.60772552891888</v>
      </c>
      <c r="H42">
        <f t="shared" si="2"/>
        <v>600</v>
      </c>
    </row>
    <row r="43" spans="1:8" ht="19.5" x14ac:dyDescent="0.35">
      <c r="A43" s="1" t="s">
        <v>26</v>
      </c>
      <c r="B43" s="1" t="str">
        <f t="shared" si="0"/>
        <v>yL37</v>
      </c>
      <c r="C43" s="1" t="s">
        <v>70</v>
      </c>
      <c r="D43" s="1">
        <v>2351424</v>
      </c>
      <c r="E43" s="1"/>
      <c r="F43" s="1">
        <v>3497733</v>
      </c>
      <c r="G43">
        <f t="shared" si="3"/>
        <v>392.87211810206929</v>
      </c>
      <c r="H43">
        <f t="shared" si="2"/>
        <v>615</v>
      </c>
    </row>
    <row r="44" spans="1:8" ht="19.5" x14ac:dyDescent="0.35">
      <c r="A44" s="1" t="s">
        <v>27</v>
      </c>
      <c r="B44" s="1" t="str">
        <f t="shared" si="0"/>
        <v>yL37</v>
      </c>
      <c r="C44" s="1" t="s">
        <v>69</v>
      </c>
      <c r="D44" s="1">
        <v>2945485</v>
      </c>
      <c r="E44" s="1"/>
      <c r="F44" s="1">
        <v>4010259</v>
      </c>
      <c r="G44">
        <f t="shared" si="3"/>
        <v>429.23122667461092</v>
      </c>
      <c r="H44">
        <f t="shared" si="2"/>
        <v>630</v>
      </c>
    </row>
    <row r="45" spans="1:8" ht="19.5" x14ac:dyDescent="0.35">
      <c r="A45" s="1" t="s">
        <v>28</v>
      </c>
      <c r="B45" s="1" t="str">
        <f t="shared" si="0"/>
        <v>yL37</v>
      </c>
      <c r="C45" s="1" t="s">
        <v>69</v>
      </c>
      <c r="D45" s="1">
        <v>2800400</v>
      </c>
      <c r="E45" s="1"/>
      <c r="F45" s="1">
        <v>3813160</v>
      </c>
      <c r="G45">
        <f t="shared" si="3"/>
        <v>429.18245192048329</v>
      </c>
      <c r="H45">
        <f t="shared" si="2"/>
        <v>645</v>
      </c>
    </row>
    <row r="46" spans="1:8" ht="19.5" x14ac:dyDescent="0.35">
      <c r="A46" s="1" t="s">
        <v>29</v>
      </c>
      <c r="B46" s="1" t="str">
        <f t="shared" si="0"/>
        <v>yL37</v>
      </c>
      <c r="C46" s="1" t="s">
        <v>71</v>
      </c>
      <c r="D46" s="1">
        <v>2766565</v>
      </c>
      <c r="E46" s="1"/>
      <c r="F46" s="1">
        <v>3748283</v>
      </c>
      <c r="G46">
        <f t="shared" si="3"/>
        <v>431.33571670126685</v>
      </c>
      <c r="H46">
        <f t="shared" si="2"/>
        <v>660</v>
      </c>
    </row>
    <row r="47" spans="1:8" ht="19.5" x14ac:dyDescent="0.35">
      <c r="A47" s="1" t="s">
        <v>30</v>
      </c>
      <c r="B47" s="1" t="str">
        <f t="shared" si="0"/>
        <v>yL37</v>
      </c>
      <c r="C47" s="1" t="s">
        <v>71</v>
      </c>
      <c r="D47" s="1">
        <v>2774002</v>
      </c>
      <c r="E47" s="1"/>
      <c r="F47" s="1">
        <v>3601367</v>
      </c>
      <c r="G47">
        <f t="shared" si="3"/>
        <v>450.13865125916118</v>
      </c>
      <c r="H47">
        <f t="shared" si="2"/>
        <v>675</v>
      </c>
    </row>
    <row r="48" spans="1:8" ht="19.5" x14ac:dyDescent="0.35">
      <c r="A48" s="1" t="s">
        <v>31</v>
      </c>
      <c r="B48" s="1" t="str">
        <f t="shared" si="0"/>
        <v>yL37</v>
      </c>
      <c r="C48" s="1" t="s">
        <v>66</v>
      </c>
      <c r="D48" s="1"/>
      <c r="E48" s="1"/>
      <c r="F48" s="1">
        <v>3588744</v>
      </c>
      <c r="G48">
        <f t="shared" si="3"/>
        <v>0</v>
      </c>
      <c r="H48">
        <f t="shared" si="2"/>
        <v>690</v>
      </c>
    </row>
    <row r="49" spans="1:8" ht="19.5" x14ac:dyDescent="0.35">
      <c r="A49" s="1" t="s">
        <v>32</v>
      </c>
      <c r="B49" s="1" t="str">
        <f t="shared" si="0"/>
        <v>yL37</v>
      </c>
      <c r="C49" s="1" t="s">
        <v>66</v>
      </c>
      <c r="D49" s="1"/>
      <c r="E49" s="1"/>
      <c r="F49" s="1">
        <v>3540885</v>
      </c>
      <c r="G49">
        <f t="shared" si="3"/>
        <v>0</v>
      </c>
      <c r="H49">
        <f t="shared" si="2"/>
        <v>705</v>
      </c>
    </row>
    <row r="50" spans="1:8" ht="19.5" x14ac:dyDescent="0.35">
      <c r="A50" s="1" t="s">
        <v>33</v>
      </c>
      <c r="B50" s="1" t="s">
        <v>96</v>
      </c>
      <c r="C50" s="1" t="s">
        <v>63</v>
      </c>
      <c r="D50" s="1"/>
      <c r="E50" s="1"/>
      <c r="F50" s="1">
        <v>3723316</v>
      </c>
      <c r="G50">
        <f t="shared" si="3"/>
        <v>0</v>
      </c>
      <c r="H50">
        <f t="shared" si="2"/>
        <v>720</v>
      </c>
    </row>
    <row r="51" spans="1:8" ht="19.5" x14ac:dyDescent="0.35">
      <c r="A51" s="1" t="s">
        <v>34</v>
      </c>
      <c r="B51" s="1" t="str">
        <f t="shared" si="0"/>
        <v>yL9</v>
      </c>
      <c r="C51" s="1" t="s">
        <v>63</v>
      </c>
      <c r="D51" s="1"/>
      <c r="E51" s="1"/>
      <c r="F51" s="1">
        <v>3506663</v>
      </c>
      <c r="G51">
        <f t="shared" si="3"/>
        <v>0</v>
      </c>
      <c r="H51">
        <f t="shared" si="2"/>
        <v>735</v>
      </c>
    </row>
    <row r="52" spans="1:8" ht="19.5" x14ac:dyDescent="0.35">
      <c r="A52" s="1" t="s">
        <v>35</v>
      </c>
      <c r="B52" s="1" t="str">
        <f t="shared" si="0"/>
        <v>yL9</v>
      </c>
      <c r="C52" s="1" t="s">
        <v>63</v>
      </c>
      <c r="D52" s="1"/>
      <c r="E52" s="1"/>
      <c r="F52" s="1">
        <v>3403668</v>
      </c>
      <c r="G52">
        <f t="shared" si="3"/>
        <v>0</v>
      </c>
      <c r="H52">
        <f t="shared" si="2"/>
        <v>750</v>
      </c>
    </row>
    <row r="53" spans="1:8" ht="19.5" x14ac:dyDescent="0.35">
      <c r="A53" s="1" t="s">
        <v>36</v>
      </c>
      <c r="B53" s="1" t="s">
        <v>64</v>
      </c>
      <c r="C53" s="1" t="s">
        <v>71</v>
      </c>
      <c r="D53" s="1">
        <v>3040312</v>
      </c>
      <c r="E53" s="1"/>
      <c r="F53" s="1">
        <v>3789473</v>
      </c>
      <c r="G53">
        <f t="shared" si="3"/>
        <v>468.86331389862892</v>
      </c>
      <c r="H53">
        <f t="shared" si="2"/>
        <v>765</v>
      </c>
    </row>
    <row r="54" spans="1:8" ht="19.5" x14ac:dyDescent="0.35">
      <c r="A54" s="1" t="s">
        <v>37</v>
      </c>
      <c r="B54" s="1" t="str">
        <f t="shared" si="0"/>
        <v>yL37</v>
      </c>
      <c r="C54" s="1" t="s">
        <v>71</v>
      </c>
      <c r="D54" s="1">
        <v>2898264</v>
      </c>
      <c r="E54" s="1"/>
      <c r="F54" s="1">
        <v>3628718</v>
      </c>
      <c r="G54">
        <f t="shared" si="3"/>
        <v>466.75785954493222</v>
      </c>
      <c r="H54">
        <f t="shared" si="2"/>
        <v>780</v>
      </c>
    </row>
    <row r="55" spans="1:8" ht="19.5" x14ac:dyDescent="0.35">
      <c r="A55" s="1" t="s">
        <v>38</v>
      </c>
      <c r="B55" s="1" t="str">
        <f t="shared" si="0"/>
        <v>yL37</v>
      </c>
      <c r="C55" s="1" t="s">
        <v>72</v>
      </c>
      <c r="D55" s="1"/>
      <c r="E55" s="1"/>
      <c r="F55" s="1">
        <v>3617274</v>
      </c>
      <c r="G55">
        <f t="shared" si="3"/>
        <v>0</v>
      </c>
      <c r="H55">
        <f t="shared" si="2"/>
        <v>795</v>
      </c>
    </row>
    <row r="56" spans="1:8" ht="19.5" x14ac:dyDescent="0.35">
      <c r="A56" s="1" t="s">
        <v>39</v>
      </c>
      <c r="B56" s="1" t="str">
        <f t="shared" si="0"/>
        <v>yL37</v>
      </c>
      <c r="C56" s="1" t="str">
        <f>C55</f>
        <v>gpd1neg</v>
      </c>
      <c r="D56" s="1"/>
      <c r="E56" s="1"/>
      <c r="F56" s="1">
        <v>3842148</v>
      </c>
      <c r="G56">
        <f t="shared" si="3"/>
        <v>0</v>
      </c>
      <c r="H56">
        <f t="shared" si="2"/>
        <v>810</v>
      </c>
    </row>
    <row r="57" spans="1:8" ht="19.5" x14ac:dyDescent="0.35">
      <c r="A57" s="1" t="s">
        <v>40</v>
      </c>
      <c r="B57" s="1" t="str">
        <f t="shared" si="0"/>
        <v>yL37</v>
      </c>
      <c r="C57" s="1" t="s">
        <v>91</v>
      </c>
      <c r="D57" s="1">
        <v>1929118</v>
      </c>
      <c r="E57" s="1"/>
      <c r="F57" s="1">
        <v>3610332</v>
      </c>
      <c r="G57">
        <f t="shared" si="3"/>
        <v>312.2615914705907</v>
      </c>
      <c r="H57">
        <f t="shared" si="2"/>
        <v>825</v>
      </c>
    </row>
    <row r="58" spans="1:8" ht="19.5" x14ac:dyDescent="0.35">
      <c r="A58" s="1" t="s">
        <v>41</v>
      </c>
      <c r="B58" s="1" t="str">
        <f t="shared" si="0"/>
        <v>yL37</v>
      </c>
      <c r="C58" s="1" t="s">
        <v>91</v>
      </c>
      <c r="D58" s="1">
        <v>1845539</v>
      </c>
      <c r="E58" s="1"/>
      <c r="F58" s="1">
        <v>3478361</v>
      </c>
      <c r="G58">
        <f t="shared" si="3"/>
        <v>310.06695929165977</v>
      </c>
      <c r="H58">
        <f t="shared" si="2"/>
        <v>840</v>
      </c>
    </row>
    <row r="59" spans="1:8" ht="19.5" x14ac:dyDescent="0.35">
      <c r="A59" s="1" t="s">
        <v>42</v>
      </c>
      <c r="B59" s="1" t="str">
        <f t="shared" si="0"/>
        <v>yL37</v>
      </c>
      <c r="C59" s="1" t="s">
        <v>69</v>
      </c>
      <c r="D59" s="1">
        <v>2849713</v>
      </c>
      <c r="E59" s="1"/>
      <c r="F59" s="1">
        <v>3565071</v>
      </c>
      <c r="G59">
        <f t="shared" si="3"/>
        <v>467.13225548141168</v>
      </c>
      <c r="H59">
        <f t="shared" si="2"/>
        <v>855</v>
      </c>
    </row>
    <row r="60" spans="1:8" ht="19.5" x14ac:dyDescent="0.35">
      <c r="A60" s="1" t="s">
        <v>43</v>
      </c>
      <c r="B60" s="1" t="str">
        <f t="shared" si="0"/>
        <v>yL37</v>
      </c>
      <c r="C60" s="1" t="s">
        <v>69</v>
      </c>
      <c r="D60" s="1">
        <v>2367912</v>
      </c>
      <c r="E60" s="1"/>
      <c r="F60" s="1">
        <v>3362017</v>
      </c>
      <c r="G60">
        <f t="shared" si="3"/>
        <v>411.59734958152302</v>
      </c>
      <c r="H60">
        <f t="shared" si="2"/>
        <v>870</v>
      </c>
    </row>
    <row r="61" spans="1:8" ht="19.5" x14ac:dyDescent="0.35">
      <c r="A61" s="1" t="s">
        <v>44</v>
      </c>
      <c r="B61" s="1" t="s">
        <v>97</v>
      </c>
      <c r="C61" s="1" t="s">
        <v>63</v>
      </c>
      <c r="D61" s="1"/>
      <c r="E61" s="1"/>
      <c r="F61" s="1">
        <v>3481071</v>
      </c>
      <c r="G61">
        <f t="shared" si="3"/>
        <v>0</v>
      </c>
      <c r="H61">
        <f t="shared" si="2"/>
        <v>885</v>
      </c>
    </row>
    <row r="62" spans="1:8" ht="19.5" x14ac:dyDescent="0.35">
      <c r="A62" s="1" t="s">
        <v>45</v>
      </c>
      <c r="B62" s="1" t="str">
        <f t="shared" si="0"/>
        <v>yK9</v>
      </c>
      <c r="C62" s="1" t="s">
        <v>63</v>
      </c>
      <c r="D62" s="1"/>
      <c r="E62" s="1"/>
      <c r="F62" s="1">
        <v>3427689</v>
      </c>
      <c r="G62">
        <f t="shared" si="3"/>
        <v>0</v>
      </c>
      <c r="H62">
        <f t="shared" si="2"/>
        <v>900</v>
      </c>
    </row>
    <row r="63" spans="1:8" ht="19.5" x14ac:dyDescent="0.35">
      <c r="A63" s="1" t="s">
        <v>46</v>
      </c>
      <c r="B63" s="1" t="s">
        <v>64</v>
      </c>
      <c r="C63" s="1" t="s">
        <v>69</v>
      </c>
      <c r="D63" s="1">
        <v>2660195</v>
      </c>
      <c r="E63" s="1"/>
      <c r="F63" s="1">
        <v>3567689</v>
      </c>
      <c r="G63">
        <f t="shared" si="3"/>
        <v>435.745990546298</v>
      </c>
      <c r="H63">
        <f t="shared" si="2"/>
        <v>915</v>
      </c>
    </row>
    <row r="64" spans="1:8" ht="19.5" x14ac:dyDescent="0.35">
      <c r="A64" s="1" t="s">
        <v>47</v>
      </c>
      <c r="B64" s="1" t="str">
        <f t="shared" si="0"/>
        <v>yL37</v>
      </c>
      <c r="C64" s="1" t="s">
        <v>69</v>
      </c>
      <c r="D64" s="1">
        <v>2631727</v>
      </c>
      <c r="E64" s="1"/>
      <c r="F64" s="1">
        <v>3567370</v>
      </c>
      <c r="G64">
        <f t="shared" si="3"/>
        <v>431.12141553506223</v>
      </c>
      <c r="H64">
        <f t="shared" si="2"/>
        <v>930</v>
      </c>
    </row>
  </sheetData>
  <conditionalFormatting sqref="G5:G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D8" sqref="D8"/>
    </sheetView>
  </sheetViews>
  <sheetFormatPr defaultColWidth="10.6640625" defaultRowHeight="15.5" x14ac:dyDescent="0.35"/>
  <cols>
    <col min="1" max="1" width="30" bestFit="1" customWidth="1"/>
  </cols>
  <sheetData>
    <row r="1" spans="1:2" x14ac:dyDescent="0.35">
      <c r="A1" t="s">
        <v>73</v>
      </c>
      <c r="B1" t="s">
        <v>74</v>
      </c>
    </row>
    <row r="2" spans="1:2" x14ac:dyDescent="0.35">
      <c r="A2" t="s">
        <v>75</v>
      </c>
      <c r="B2">
        <v>426.41220393187041</v>
      </c>
    </row>
    <row r="3" spans="1:2" x14ac:dyDescent="0.35">
      <c r="A3" t="s">
        <v>75</v>
      </c>
      <c r="B3">
        <v>495.51104177947866</v>
      </c>
    </row>
    <row r="4" spans="1:2" x14ac:dyDescent="0.35">
      <c r="A4" t="s">
        <v>76</v>
      </c>
      <c r="B4">
        <v>460.75602669061107</v>
      </c>
    </row>
    <row r="5" spans="1:2" x14ac:dyDescent="0.35">
      <c r="A5" t="s">
        <v>77</v>
      </c>
      <c r="B5">
        <v>613.74729983804912</v>
      </c>
    </row>
    <row r="6" spans="1:2" x14ac:dyDescent="0.35">
      <c r="A6" t="s">
        <v>78</v>
      </c>
      <c r="B6">
        <v>431.13143988256047</v>
      </c>
    </row>
    <row r="7" spans="1:2" x14ac:dyDescent="0.35">
      <c r="A7" t="s">
        <v>79</v>
      </c>
      <c r="B7">
        <v>423.33723714797151</v>
      </c>
    </row>
    <row r="8" spans="1:2" x14ac:dyDescent="0.35">
      <c r="A8" t="s">
        <v>80</v>
      </c>
      <c r="B8">
        <v>486.45051520368366</v>
      </c>
    </row>
    <row r="9" spans="1:2" x14ac:dyDescent="0.35">
      <c r="A9" t="s">
        <v>81</v>
      </c>
      <c r="B9">
        <v>456.09698796593233</v>
      </c>
    </row>
    <row r="10" spans="1:2" x14ac:dyDescent="0.35">
      <c r="A10" t="s">
        <v>82</v>
      </c>
      <c r="B10">
        <v>0</v>
      </c>
    </row>
    <row r="11" spans="1:2" x14ac:dyDescent="0.35">
      <c r="A11" t="s">
        <v>76</v>
      </c>
      <c r="B11">
        <v>455.19827738037998</v>
      </c>
    </row>
    <row r="12" spans="1:2" x14ac:dyDescent="0.35">
      <c r="A12" t="s">
        <v>77</v>
      </c>
      <c r="B12">
        <v>505.43478865535246</v>
      </c>
    </row>
    <row r="13" spans="1:2" x14ac:dyDescent="0.35">
      <c r="A13" t="s">
        <v>78</v>
      </c>
      <c r="B13">
        <v>434.73333758214375</v>
      </c>
    </row>
    <row r="14" spans="1:2" x14ac:dyDescent="0.35">
      <c r="A14" t="s">
        <v>79</v>
      </c>
      <c r="B14">
        <v>431.62357073682603</v>
      </c>
    </row>
    <row r="15" spans="1:2" x14ac:dyDescent="0.35">
      <c r="A15" t="s">
        <v>78</v>
      </c>
      <c r="B15">
        <v>412.63563387503774</v>
      </c>
    </row>
    <row r="16" spans="1:2" x14ac:dyDescent="0.35">
      <c r="A16" t="s">
        <v>78</v>
      </c>
      <c r="B16">
        <v>467.31217585327033</v>
      </c>
    </row>
    <row r="17" spans="1:2" x14ac:dyDescent="0.35">
      <c r="A17" t="s">
        <v>80</v>
      </c>
      <c r="B17">
        <v>408.25173986316912</v>
      </c>
    </row>
    <row r="18" spans="1:2" x14ac:dyDescent="0.35">
      <c r="A18" t="s">
        <v>81</v>
      </c>
      <c r="B18">
        <v>428.55573830021797</v>
      </c>
    </row>
    <row r="19" spans="1:2" x14ac:dyDescent="0.35">
      <c r="A19" t="s">
        <v>82</v>
      </c>
      <c r="B19">
        <v>0</v>
      </c>
    </row>
    <row r="20" spans="1:2" x14ac:dyDescent="0.35">
      <c r="A20" t="s">
        <v>82</v>
      </c>
      <c r="B20">
        <v>0</v>
      </c>
    </row>
    <row r="21" spans="1:2" x14ac:dyDescent="0.35">
      <c r="A21" t="s">
        <v>76</v>
      </c>
      <c r="B21">
        <v>415.9210851814521</v>
      </c>
    </row>
    <row r="22" spans="1:2" x14ac:dyDescent="0.35">
      <c r="A22" t="s">
        <v>76</v>
      </c>
      <c r="B22">
        <v>422.46414149293247</v>
      </c>
    </row>
    <row r="23" spans="1:2" x14ac:dyDescent="0.35">
      <c r="A23" t="s">
        <v>80</v>
      </c>
      <c r="B23">
        <v>395.89613089363104</v>
      </c>
    </row>
    <row r="24" spans="1:2" x14ac:dyDescent="0.35">
      <c r="A24" t="s">
        <v>80</v>
      </c>
      <c r="B24">
        <v>418.42290543996137</v>
      </c>
    </row>
    <row r="25" spans="1:2" x14ac:dyDescent="0.35">
      <c r="A25" t="s">
        <v>76</v>
      </c>
      <c r="B25">
        <v>389.76541904390081</v>
      </c>
    </row>
    <row r="26" spans="1:2" x14ac:dyDescent="0.35">
      <c r="A26" t="s">
        <v>76</v>
      </c>
      <c r="B26">
        <v>477.74417885421337</v>
      </c>
    </row>
    <row r="27" spans="1:2" x14ac:dyDescent="0.35">
      <c r="A27" t="s">
        <v>82</v>
      </c>
      <c r="B27">
        <v>0</v>
      </c>
    </row>
    <row r="28" spans="1:2" x14ac:dyDescent="0.35">
      <c r="A28" t="s">
        <v>82</v>
      </c>
      <c r="B28">
        <v>0</v>
      </c>
    </row>
    <row r="29" spans="1:2" x14ac:dyDescent="0.35">
      <c r="A29" t="s">
        <v>81</v>
      </c>
      <c r="B29">
        <v>468.3898114457827</v>
      </c>
    </row>
    <row r="30" spans="1:2" x14ac:dyDescent="0.35">
      <c r="A30" t="s">
        <v>81</v>
      </c>
      <c r="B30">
        <v>466.30982799954825</v>
      </c>
    </row>
    <row r="31" spans="1:2" x14ac:dyDescent="0.35">
      <c r="A31" t="s">
        <v>76</v>
      </c>
      <c r="B31">
        <v>426.33343117150525</v>
      </c>
    </row>
    <row r="32" spans="1:2" x14ac:dyDescent="0.35">
      <c r="A32" t="s">
        <v>76</v>
      </c>
      <c r="B32">
        <v>380.9384056720844</v>
      </c>
    </row>
    <row r="33" spans="1:2" x14ac:dyDescent="0.35">
      <c r="A33" t="s">
        <v>77</v>
      </c>
      <c r="B33">
        <v>0</v>
      </c>
    </row>
    <row r="34" spans="1:2" x14ac:dyDescent="0.35">
      <c r="A34" t="s">
        <v>77</v>
      </c>
      <c r="B34">
        <v>0</v>
      </c>
    </row>
    <row r="35" spans="1:2" x14ac:dyDescent="0.35">
      <c r="A35" t="s">
        <v>78</v>
      </c>
      <c r="B35">
        <v>460.09264961500139</v>
      </c>
    </row>
    <row r="36" spans="1:2" x14ac:dyDescent="0.35">
      <c r="A36" t="s">
        <v>78</v>
      </c>
      <c r="B36">
        <v>421.60587473153913</v>
      </c>
    </row>
    <row r="37" spans="1:2" x14ac:dyDescent="0.35">
      <c r="A37" t="s">
        <v>76</v>
      </c>
      <c r="B37">
        <v>391.74752066860628</v>
      </c>
    </row>
    <row r="38" spans="1:2" x14ac:dyDescent="0.35">
      <c r="A38" t="s">
        <v>76</v>
      </c>
      <c r="B38">
        <v>389.78435431094778</v>
      </c>
    </row>
    <row r="39" spans="1:2" x14ac:dyDescent="0.35">
      <c r="A39" t="s">
        <v>78</v>
      </c>
      <c r="B39">
        <v>448.64375875999809</v>
      </c>
    </row>
    <row r="40" spans="1:2" x14ac:dyDescent="0.35">
      <c r="A40" t="s">
        <v>78</v>
      </c>
      <c r="B40">
        <v>421.35254053546242</v>
      </c>
    </row>
    <row r="41" spans="1:2" x14ac:dyDescent="0.35">
      <c r="A41" t="s">
        <v>80</v>
      </c>
      <c r="B41">
        <v>405.60772552891888</v>
      </c>
    </row>
    <row r="42" spans="1:2" x14ac:dyDescent="0.35">
      <c r="A42" t="s">
        <v>80</v>
      </c>
      <c r="B42">
        <v>392.87211810206929</v>
      </c>
    </row>
    <row r="43" spans="1:2" x14ac:dyDescent="0.35">
      <c r="A43" t="s">
        <v>79</v>
      </c>
      <c r="B43">
        <v>429.23122667461092</v>
      </c>
    </row>
    <row r="44" spans="1:2" x14ac:dyDescent="0.35">
      <c r="A44" t="s">
        <v>79</v>
      </c>
      <c r="B44">
        <v>429.18245192048329</v>
      </c>
    </row>
    <row r="45" spans="1:2" x14ac:dyDescent="0.35">
      <c r="A45" t="s">
        <v>81</v>
      </c>
      <c r="B45">
        <v>431.33571670126685</v>
      </c>
    </row>
    <row r="46" spans="1:2" x14ac:dyDescent="0.35">
      <c r="A46" t="s">
        <v>81</v>
      </c>
      <c r="B46">
        <v>450.13865125916118</v>
      </c>
    </row>
    <row r="47" spans="1:2" x14ac:dyDescent="0.35">
      <c r="A47" t="s">
        <v>76</v>
      </c>
      <c r="B47">
        <v>0</v>
      </c>
    </row>
    <row r="48" spans="1:2" x14ac:dyDescent="0.35">
      <c r="A48" t="s">
        <v>76</v>
      </c>
      <c r="B48">
        <v>0</v>
      </c>
    </row>
    <row r="49" spans="1:2" x14ac:dyDescent="0.35">
      <c r="A49" t="s">
        <v>82</v>
      </c>
      <c r="B49">
        <v>0</v>
      </c>
    </row>
    <row r="50" spans="1:2" x14ac:dyDescent="0.35">
      <c r="A50" t="s">
        <v>82</v>
      </c>
      <c r="B50">
        <v>0</v>
      </c>
    </row>
    <row r="51" spans="1:2" x14ac:dyDescent="0.35">
      <c r="A51" t="s">
        <v>82</v>
      </c>
      <c r="B51">
        <v>0</v>
      </c>
    </row>
    <row r="52" spans="1:2" x14ac:dyDescent="0.35">
      <c r="A52" t="s">
        <v>81</v>
      </c>
      <c r="B52">
        <v>468.86331389862892</v>
      </c>
    </row>
    <row r="53" spans="1:2" x14ac:dyDescent="0.35">
      <c r="A53" t="s">
        <v>81</v>
      </c>
      <c r="B53">
        <v>466.75785954493222</v>
      </c>
    </row>
    <row r="54" spans="1:2" x14ac:dyDescent="0.35">
      <c r="A54" t="s">
        <v>83</v>
      </c>
      <c r="B54">
        <v>0</v>
      </c>
    </row>
    <row r="55" spans="1:2" x14ac:dyDescent="0.35">
      <c r="A55" t="s">
        <v>83</v>
      </c>
      <c r="B55">
        <v>0</v>
      </c>
    </row>
    <row r="56" spans="1:2" x14ac:dyDescent="0.35">
      <c r="A56" t="s">
        <v>84</v>
      </c>
      <c r="B56">
        <v>312.2615914705907</v>
      </c>
    </row>
    <row r="57" spans="1:2" x14ac:dyDescent="0.35">
      <c r="A57" t="s">
        <v>85</v>
      </c>
      <c r="B57">
        <v>310.06695929165977</v>
      </c>
    </row>
    <row r="58" spans="1:2" x14ac:dyDescent="0.35">
      <c r="A58" t="s">
        <v>79</v>
      </c>
      <c r="B58">
        <v>467.13225548141168</v>
      </c>
    </row>
    <row r="59" spans="1:2" x14ac:dyDescent="0.35">
      <c r="A59" t="s">
        <v>79</v>
      </c>
      <c r="B59">
        <v>411.59734958152302</v>
      </c>
    </row>
    <row r="60" spans="1:2" x14ac:dyDescent="0.35">
      <c r="A60" t="s">
        <v>82</v>
      </c>
      <c r="B60">
        <v>0</v>
      </c>
    </row>
    <row r="61" spans="1:2" x14ac:dyDescent="0.35">
      <c r="A61" t="s">
        <v>82</v>
      </c>
      <c r="B61">
        <v>0</v>
      </c>
    </row>
    <row r="62" spans="1:2" x14ac:dyDescent="0.35">
      <c r="A62" t="s">
        <v>79</v>
      </c>
      <c r="B62">
        <v>435.745990546298</v>
      </c>
    </row>
    <row r="63" spans="1:2" x14ac:dyDescent="0.35">
      <c r="A63" t="s">
        <v>79</v>
      </c>
      <c r="B63">
        <v>431.12141553506223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cfact</vt:lpstr>
    </vt:vector>
  </TitlesOfParts>
  <Company>Lawrence Berkeley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d'Espaux</dc:creator>
  <cp:lastModifiedBy>William Zhuang</cp:lastModifiedBy>
  <dcterms:created xsi:type="dcterms:W3CDTF">2015-07-29T20:23:33Z</dcterms:created>
  <dcterms:modified xsi:type="dcterms:W3CDTF">2015-09-21T22:37:06Z</dcterms:modified>
</cp:coreProperties>
</file>