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guille/Documents/GitHub/WyMortForecast/"/>
    </mc:Choice>
  </mc:AlternateContent>
  <xr:revisionPtr revIDLastSave="0" documentId="8_{D309E38B-7215-FA4F-8004-AB54F70460F5}" xr6:coauthVersionLast="34" xr6:coauthVersionMax="34" xr10:uidLastSave="{00000000-0000-0000-0000-000000000000}"/>
  <bookViews>
    <workbookView xWindow="0" yWindow="0" windowWidth="33600" windowHeight="21000" firstSheet="10" activeTab="17" xr2:uid="{3B161E8E-43BA-1040-8E82-8FF2FB708170}"/>
  </bookViews>
  <sheets>
    <sheet name="Albany" sheetId="1" r:id="rId1"/>
    <sheet name="Bighorn" sheetId="2" r:id="rId2"/>
    <sheet name="Carbon" sheetId="3" r:id="rId3"/>
    <sheet name="Campbell" sheetId="4" r:id="rId4"/>
    <sheet name="Converse" sheetId="5" r:id="rId5"/>
    <sheet name="Crook" sheetId="6" r:id="rId6"/>
    <sheet name="Fremont" sheetId="7" r:id="rId7"/>
    <sheet name="Goshen" sheetId="8" r:id="rId8"/>
    <sheet name="Hot Springs" sheetId="9" r:id="rId9"/>
    <sheet name="Johnson" sheetId="10" r:id="rId10"/>
    <sheet name="Laramie" sheetId="11" r:id="rId11"/>
    <sheet name="Lincoln" sheetId="12" r:id="rId12"/>
    <sheet name="Natrona" sheetId="13" r:id="rId13"/>
    <sheet name="Niobrara" sheetId="14" r:id="rId14"/>
    <sheet name="Park" sheetId="15" r:id="rId15"/>
    <sheet name="Platte" sheetId="16" r:id="rId16"/>
    <sheet name="Sheridan" sheetId="17" r:id="rId17"/>
    <sheet name="County_x0009_January_x0009_February_x0009_March_x0009_A" sheetId="19" r:id="rId18"/>
  </sheets>
  <definedNames>
    <definedName name="_xlchart.v1.0" hidden="1">Albany!$A$3:$A$10</definedName>
    <definedName name="_xlchart.v1.1" hidden="1">Albany!$B$2</definedName>
    <definedName name="_xlchart.v1.11" hidden="1">'County	January	February	March	A'!$A$44</definedName>
    <definedName name="_xlchart.v1.12" hidden="1">'County	January	February	March	A'!$A$45</definedName>
    <definedName name="_xlchart.v1.13" hidden="1">'County	January	February	March	A'!$A$46</definedName>
    <definedName name="_xlchart.v1.14" hidden="1">'County	January	February	March	A'!$A$47</definedName>
    <definedName name="_xlchart.v1.15" hidden="1">'County	January	February	March	A'!$A$48</definedName>
    <definedName name="_xlchart.v1.16" hidden="1">'County	January	February	March	A'!$A$49</definedName>
    <definedName name="_xlchart.v1.17" hidden="1">'County	January	February	March	A'!$A$50</definedName>
    <definedName name="_xlchart.v1.18" hidden="1">'County	January	February	March	A'!$A$51</definedName>
    <definedName name="_xlchart.v1.19" hidden="1">'County	January	February	March	A'!$A$52</definedName>
    <definedName name="_xlchart.v1.2" hidden="1">Albany!$B$3:$B$10</definedName>
    <definedName name="_xlchart.v1.20" hidden="1">'County	January	February	March	A'!$A$53</definedName>
    <definedName name="_xlchart.v1.21" hidden="1">'County	January	February	March	A'!$B$43:$X$43</definedName>
    <definedName name="_xlchart.v1.22" hidden="1">'County	January	February	March	A'!$B$44:$X$44</definedName>
    <definedName name="_xlchart.v1.23" hidden="1">'County	January	February	March	A'!$B$45:$X$45</definedName>
    <definedName name="_xlchart.v1.24" hidden="1">'County	January	February	March	A'!$B$46:$X$46</definedName>
    <definedName name="_xlchart.v1.25" hidden="1">'County	January	February	March	A'!$B$47:$X$47</definedName>
    <definedName name="_xlchart.v1.26" hidden="1">'County	January	February	March	A'!$B$48:$X$48</definedName>
    <definedName name="_xlchart.v1.27" hidden="1">'County	January	February	March	A'!$B$49:$X$49</definedName>
    <definedName name="_xlchart.v1.28" hidden="1">'County	January	February	March	A'!$B$50:$X$50</definedName>
    <definedName name="_xlchart.v1.29" hidden="1">'County	January	February	March	A'!$B$51:$X$51</definedName>
    <definedName name="_xlchart.v1.3" hidden="1">Albany!$C$2</definedName>
    <definedName name="_xlchart.v1.30" hidden="1">'County	January	February	March	A'!$B$52:$X$52</definedName>
    <definedName name="_xlchart.v1.31" hidden="1">'County	January	February	March	A'!$B$53:$X$53</definedName>
    <definedName name="_xlchart.v1.4" hidden="1">Albany!$C$3:$C$10</definedName>
    <definedName name="_xlchart.v1.5" hidden="1">Albany!$E$2</definedName>
    <definedName name="_xlchart.v1.50" hidden="1">'County	January	February	March	A'!$A$44</definedName>
    <definedName name="_xlchart.v1.51" hidden="1">'County	January	February	March	A'!$A$45</definedName>
    <definedName name="_xlchart.v1.52" hidden="1">'County	January	February	March	A'!$A$46</definedName>
    <definedName name="_xlchart.v1.53" hidden="1">'County	January	February	March	A'!$A$47</definedName>
    <definedName name="_xlchart.v1.54" hidden="1">'County	January	February	March	A'!$A$48</definedName>
    <definedName name="_xlchart.v1.55" hidden="1">'County	January	February	March	A'!$A$49</definedName>
    <definedName name="_xlchart.v1.56" hidden="1">'County	January	February	March	A'!$A$50</definedName>
    <definedName name="_xlchart.v1.57" hidden="1">'County	January	February	March	A'!$A$51</definedName>
    <definedName name="_xlchart.v1.58" hidden="1">'County	January	February	March	A'!$A$52</definedName>
    <definedName name="_xlchart.v1.59" hidden="1">'County	January	February	March	A'!$A$53</definedName>
    <definedName name="_xlchart.v1.6" hidden="1">Albany!$E$3:$E$10</definedName>
    <definedName name="_xlchart.v1.60" hidden="1">'County	January	February	March	A'!$B$43:$X$43</definedName>
    <definedName name="_xlchart.v1.61" hidden="1">'County	January	February	March	A'!$B$44:$X$44</definedName>
    <definedName name="_xlchart.v1.62" hidden="1">'County	January	February	March	A'!$B$45:$X$45</definedName>
    <definedName name="_xlchart.v1.63" hidden="1">'County	January	February	March	A'!$B$46:$X$46</definedName>
    <definedName name="_xlchart.v1.64" hidden="1">'County	January	February	March	A'!$B$47:$X$47</definedName>
    <definedName name="_xlchart.v1.65" hidden="1">'County	January	February	March	A'!$B$48:$X$48</definedName>
    <definedName name="_xlchart.v1.66" hidden="1">'County	January	February	March	A'!$B$49:$X$49</definedName>
    <definedName name="_xlchart.v1.67" hidden="1">'County	January	February	March	A'!$B$50:$X$50</definedName>
    <definedName name="_xlchart.v1.68" hidden="1">'County	January	February	March	A'!$B$51:$X$51</definedName>
    <definedName name="_xlchart.v1.69" hidden="1">'County	January	February	March	A'!$B$52:$X$52</definedName>
    <definedName name="_xlchart.v1.70" hidden="1">'County	January	February	March	A'!$B$53:$X$53</definedName>
    <definedName name="_xlchart.v5.10" hidden="1">'County	January	February	March	A'!$B$44:$X$44</definedName>
    <definedName name="_xlchart.v5.100" hidden="1">'County	January	February	March	A'!$A$44</definedName>
    <definedName name="_xlchart.v5.101" hidden="1">'County	January	February	March	A'!$B$43:$X$43</definedName>
    <definedName name="_xlchart.v5.102" hidden="1">'County	January	February	March	A'!$B$44:$X$44</definedName>
    <definedName name="_xlchart.v5.32" hidden="1">'County	January	February	March	A'!$A$43</definedName>
    <definedName name="_xlchart.v5.33" hidden="1">'County	January	February	March	A'!$A$44</definedName>
    <definedName name="_xlchart.v5.34" hidden="1">'County	January	February	March	A'!$A$53</definedName>
    <definedName name="_xlchart.v5.35" hidden="1">'County	January	February	March	A'!$B$43:$X$43</definedName>
    <definedName name="_xlchart.v5.36" hidden="1">'County	January	February	March	A'!$B$44:$X$44</definedName>
    <definedName name="_xlchart.v5.37" hidden="1">'County	January	February	March	A'!$B$53:$X$53</definedName>
    <definedName name="_xlchart.v5.38" hidden="1">'County	January	February	March	A'!$A$43</definedName>
    <definedName name="_xlchart.v5.39" hidden="1">'County	January	February	March	A'!$A$44</definedName>
    <definedName name="_xlchart.v5.40" hidden="1">'County	January	February	March	A'!$B$43:$X$43</definedName>
    <definedName name="_xlchart.v5.41" hidden="1">'County	January	February	March	A'!$B$44:$X$44</definedName>
    <definedName name="_xlchart.v5.42" hidden="1">'County	January	February	March	A'!$A$43</definedName>
    <definedName name="_xlchart.v5.43" hidden="1">'County	January	February	March	A'!$A$44</definedName>
    <definedName name="_xlchart.v5.44" hidden="1">'County	January	February	March	A'!$B$43:$X$43</definedName>
    <definedName name="_xlchart.v5.45" hidden="1">'County	January	February	March	A'!$B$44:$X$44</definedName>
    <definedName name="_xlchart.v5.46" hidden="1">'County	January	February	March	A'!$A$43</definedName>
    <definedName name="_xlchart.v5.47" hidden="1">'County	January	February	March	A'!$A$44</definedName>
    <definedName name="_xlchart.v5.48" hidden="1">'County	January	February	March	A'!$B$43:$X$43</definedName>
    <definedName name="_xlchart.v5.49" hidden="1">'County	January	February	March	A'!$B$44:$X$44</definedName>
    <definedName name="_xlchart.v5.7" hidden="1">'County	January	February	March	A'!$A$43</definedName>
    <definedName name="_xlchart.v5.71" hidden="1">'County	January	February	March	A'!$A$43</definedName>
    <definedName name="_xlchart.v5.72" hidden="1">'County	January	February	March	A'!$A$44</definedName>
    <definedName name="_xlchart.v5.73" hidden="1">'County	January	February	March	A'!$A$45</definedName>
    <definedName name="_xlchart.v5.74" hidden="1">'County	January	February	March	A'!$A$46</definedName>
    <definedName name="_xlchart.v5.75" hidden="1">'County	January	February	March	A'!$A$47</definedName>
    <definedName name="_xlchart.v5.76" hidden="1">'County	January	February	March	A'!$A$48</definedName>
    <definedName name="_xlchart.v5.77" hidden="1">'County	January	February	March	A'!$A$49</definedName>
    <definedName name="_xlchart.v5.78" hidden="1">'County	January	February	March	A'!$A$50</definedName>
    <definedName name="_xlchart.v5.79" hidden="1">'County	January	February	March	A'!$A$51</definedName>
    <definedName name="_xlchart.v5.8" hidden="1">'County	January	February	March	A'!$A$44</definedName>
    <definedName name="_xlchart.v5.80" hidden="1">'County	January	February	March	A'!$A$52</definedName>
    <definedName name="_xlchart.v5.81" hidden="1">'County	January	February	March	A'!$A$53</definedName>
    <definedName name="_xlchart.v5.82" hidden="1">'County	January	February	March	A'!$B$43:$X$43</definedName>
    <definedName name="_xlchart.v5.83" hidden="1">'County	January	February	March	A'!$B$44:$X$44</definedName>
    <definedName name="_xlchart.v5.84" hidden="1">'County	January	February	March	A'!$B$45:$X$45</definedName>
    <definedName name="_xlchart.v5.85" hidden="1">'County	January	February	March	A'!$B$46:$X$46</definedName>
    <definedName name="_xlchart.v5.86" hidden="1">'County	January	February	March	A'!$B$47:$X$47</definedName>
    <definedName name="_xlchart.v5.87" hidden="1">'County	January	February	March	A'!$B$48:$X$48</definedName>
    <definedName name="_xlchart.v5.88" hidden="1">'County	January	February	March	A'!$B$49:$X$49</definedName>
    <definedName name="_xlchart.v5.89" hidden="1">'County	January	February	March	A'!$B$50:$X$50</definedName>
    <definedName name="_xlchart.v5.9" hidden="1">'County	January	February	March	A'!$B$43:$X$43</definedName>
    <definedName name="_xlchart.v5.90" hidden="1">'County	January	February	March	A'!$B$51:$X$51</definedName>
    <definedName name="_xlchart.v5.91" hidden="1">'County	January	February	March	A'!$B$52:$X$52</definedName>
    <definedName name="_xlchart.v5.92" hidden="1">'County	January	February	March	A'!$B$53:$X$53</definedName>
    <definedName name="_xlchart.v5.93" hidden="1">'County	January	February	March	A'!$A$43</definedName>
    <definedName name="_xlchart.v5.94" hidden="1">'County	January	February	March	A'!$A$44</definedName>
    <definedName name="_xlchart.v5.95" hidden="1">'County	January	February	March	A'!$A$53</definedName>
    <definedName name="_xlchart.v5.96" hidden="1">'County	January	February	March	A'!$B$43:$X$43</definedName>
    <definedName name="_xlchart.v5.97" hidden="1">'County	January	February	March	A'!$B$44:$X$44</definedName>
    <definedName name="_xlchart.v5.98" hidden="1">'County	January	February	March	A'!$B$53:$X$53</definedName>
    <definedName name="_xlchart.v5.99" hidden="1">'County	January	February	March	A'!$A$43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9" l="1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B46" i="19"/>
  <c r="C46" i="19"/>
  <c r="C47" i="19" s="1"/>
  <c r="C48" i="19" s="1"/>
  <c r="C49" i="19" s="1"/>
  <c r="C50" i="19" s="1"/>
  <c r="C51" i="19" s="1"/>
  <c r="C52" i="19" s="1"/>
  <c r="D46" i="19"/>
  <c r="D47" i="19" s="1"/>
  <c r="D48" i="19" s="1"/>
  <c r="D49" i="19" s="1"/>
  <c r="D50" i="19" s="1"/>
  <c r="D51" i="19" s="1"/>
  <c r="D52" i="19" s="1"/>
  <c r="E46" i="19"/>
  <c r="E47" i="19" s="1"/>
  <c r="E48" i="19" s="1"/>
  <c r="E49" i="19" s="1"/>
  <c r="E50" i="19" s="1"/>
  <c r="E51" i="19" s="1"/>
  <c r="E52" i="19" s="1"/>
  <c r="F46" i="19"/>
  <c r="F47" i="19" s="1"/>
  <c r="F48" i="19" s="1"/>
  <c r="F49" i="19" s="1"/>
  <c r="F50" i="19" s="1"/>
  <c r="F51" i="19" s="1"/>
  <c r="F52" i="19" s="1"/>
  <c r="G46" i="19"/>
  <c r="G47" i="19" s="1"/>
  <c r="G48" i="19" s="1"/>
  <c r="G49" i="19" s="1"/>
  <c r="G50" i="19" s="1"/>
  <c r="G51" i="19" s="1"/>
  <c r="G52" i="19" s="1"/>
  <c r="H46" i="19"/>
  <c r="H47" i="19" s="1"/>
  <c r="H48" i="19" s="1"/>
  <c r="H49" i="19" s="1"/>
  <c r="H50" i="19" s="1"/>
  <c r="H51" i="19" s="1"/>
  <c r="H52" i="19" s="1"/>
  <c r="I46" i="19"/>
  <c r="I47" i="19" s="1"/>
  <c r="I48" i="19" s="1"/>
  <c r="I49" i="19" s="1"/>
  <c r="I50" i="19" s="1"/>
  <c r="I51" i="19" s="1"/>
  <c r="I52" i="19" s="1"/>
  <c r="J46" i="19"/>
  <c r="K46" i="19"/>
  <c r="L46" i="19"/>
  <c r="M46" i="19"/>
  <c r="M47" i="19" s="1"/>
  <c r="M48" i="19" s="1"/>
  <c r="M49" i="19" s="1"/>
  <c r="M50" i="19" s="1"/>
  <c r="M51" i="19" s="1"/>
  <c r="M52" i="19" s="1"/>
  <c r="N46" i="19"/>
  <c r="N47" i="19" s="1"/>
  <c r="N48" i="19" s="1"/>
  <c r="N49" i="19" s="1"/>
  <c r="N50" i="19" s="1"/>
  <c r="N51" i="19" s="1"/>
  <c r="N52" i="19" s="1"/>
  <c r="O46" i="19"/>
  <c r="O47" i="19" s="1"/>
  <c r="O48" i="19" s="1"/>
  <c r="O49" i="19" s="1"/>
  <c r="O50" i="19" s="1"/>
  <c r="O51" i="19" s="1"/>
  <c r="O52" i="19" s="1"/>
  <c r="P46" i="19"/>
  <c r="P47" i="19" s="1"/>
  <c r="P48" i="19" s="1"/>
  <c r="P49" i="19" s="1"/>
  <c r="P50" i="19" s="1"/>
  <c r="P51" i="19" s="1"/>
  <c r="P52" i="19" s="1"/>
  <c r="Q46" i="19"/>
  <c r="Q47" i="19" s="1"/>
  <c r="Q48" i="19" s="1"/>
  <c r="Q49" i="19" s="1"/>
  <c r="Q50" i="19" s="1"/>
  <c r="Q51" i="19" s="1"/>
  <c r="Q52" i="19" s="1"/>
  <c r="R46" i="19"/>
  <c r="S46" i="19"/>
  <c r="T46" i="19"/>
  <c r="U46" i="19"/>
  <c r="U47" i="19" s="1"/>
  <c r="U48" i="19" s="1"/>
  <c r="U49" i="19" s="1"/>
  <c r="U50" i="19" s="1"/>
  <c r="U51" i="19" s="1"/>
  <c r="U52" i="19" s="1"/>
  <c r="V46" i="19"/>
  <c r="V47" i="19" s="1"/>
  <c r="V48" i="19" s="1"/>
  <c r="V49" i="19" s="1"/>
  <c r="V50" i="19" s="1"/>
  <c r="V51" i="19" s="1"/>
  <c r="V52" i="19" s="1"/>
  <c r="W46" i="19"/>
  <c r="W47" i="19" s="1"/>
  <c r="W48" i="19" s="1"/>
  <c r="W49" i="19" s="1"/>
  <c r="W50" i="19" s="1"/>
  <c r="W51" i="19" s="1"/>
  <c r="W52" i="19" s="1"/>
  <c r="X46" i="19"/>
  <c r="X47" i="19" s="1"/>
  <c r="X48" i="19" s="1"/>
  <c r="X49" i="19" s="1"/>
  <c r="X50" i="19" s="1"/>
  <c r="X51" i="19" s="1"/>
  <c r="X52" i="19" s="1"/>
  <c r="B47" i="19"/>
  <c r="B48" i="19" s="1"/>
  <c r="B49" i="19" s="1"/>
  <c r="B50" i="19" s="1"/>
  <c r="B51" i="19" s="1"/>
  <c r="B52" i="19" s="1"/>
  <c r="J47" i="19"/>
  <c r="J48" i="19" s="1"/>
  <c r="J49" i="19" s="1"/>
  <c r="J50" i="19" s="1"/>
  <c r="J51" i="19" s="1"/>
  <c r="J52" i="19" s="1"/>
  <c r="K47" i="19"/>
  <c r="L47" i="19"/>
  <c r="L48" i="19" s="1"/>
  <c r="L49" i="19" s="1"/>
  <c r="L50" i="19" s="1"/>
  <c r="L51" i="19" s="1"/>
  <c r="L52" i="19" s="1"/>
  <c r="R47" i="19"/>
  <c r="R48" i="19" s="1"/>
  <c r="R49" i="19" s="1"/>
  <c r="R50" i="19" s="1"/>
  <c r="R51" i="19" s="1"/>
  <c r="R52" i="19" s="1"/>
  <c r="S47" i="19"/>
  <c r="T47" i="19"/>
  <c r="T48" i="19" s="1"/>
  <c r="T49" i="19" s="1"/>
  <c r="T50" i="19" s="1"/>
  <c r="T51" i="19" s="1"/>
  <c r="T52" i="19" s="1"/>
  <c r="K48" i="19"/>
  <c r="K49" i="19" s="1"/>
  <c r="K50" i="19" s="1"/>
  <c r="K51" i="19" s="1"/>
  <c r="K52" i="19" s="1"/>
  <c r="S48" i="19"/>
  <c r="S49" i="19" s="1"/>
  <c r="S50" i="19" s="1"/>
  <c r="S51" i="19" s="1"/>
  <c r="S52" i="19" s="1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B45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B44" i="19"/>
  <c r="E68" i="1"/>
  <c r="E69" i="1" s="1"/>
  <c r="E70" i="1" s="1"/>
  <c r="E71" i="1" s="1"/>
  <c r="E72" i="1" s="1"/>
  <c r="E73" i="1" s="1"/>
  <c r="E74" i="1" s="1"/>
  <c r="E75" i="1" s="1"/>
  <c r="E52" i="1"/>
  <c r="E53" i="1"/>
  <c r="E54" i="1"/>
  <c r="E55" i="1"/>
  <c r="E56" i="1"/>
  <c r="E57" i="1"/>
  <c r="E51" i="1"/>
  <c r="E50" i="1"/>
  <c r="N37" i="1"/>
  <c r="N38" i="1"/>
  <c r="N39" i="1"/>
  <c r="N40" i="1"/>
  <c r="N41" i="1"/>
  <c r="N42" i="1"/>
  <c r="N36" i="1"/>
  <c r="N35" i="1"/>
  <c r="N23" i="1"/>
  <c r="N24" i="1"/>
  <c r="N25" i="1"/>
  <c r="N26" i="1"/>
  <c r="N27" i="1"/>
  <c r="N28" i="1"/>
  <c r="N22" i="1"/>
  <c r="N21" i="1"/>
  <c r="E30" i="1"/>
  <c r="E31" i="1" s="1"/>
  <c r="E32" i="1" s="1"/>
  <c r="E33" i="1" s="1"/>
  <c r="E34" i="1" s="1"/>
  <c r="E35" i="1" s="1"/>
  <c r="E36" i="1" s="1"/>
  <c r="E37" i="1" s="1"/>
  <c r="E3" i="1"/>
  <c r="E4" i="1" s="1"/>
  <c r="E5" i="1" s="1"/>
  <c r="E6" i="1" s="1"/>
  <c r="E7" i="1" s="1"/>
  <c r="E8" i="1" s="1"/>
  <c r="E9" i="1" s="1"/>
  <c r="E10" i="1" s="1"/>
</calcChain>
</file>

<file path=xl/sharedStrings.xml><?xml version="1.0" encoding="utf-8"?>
<sst xmlns="http://schemas.openxmlformats.org/spreadsheetml/2006/main" count="228" uniqueCount="46">
  <si>
    <t>Expected</t>
  </si>
  <si>
    <t>Observed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</si>
  <si>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</si>
  <si>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</si>
  <si>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</si>
  <si>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</si>
  <si>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</si>
  <si>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</si>
  <si>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</si>
  <si>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</si>
  <si>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</si>
  <si>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Covid Deaths</t>
  </si>
  <si>
    <t>Expected Deaths</t>
  </si>
  <si>
    <t>Observed Deaths</t>
  </si>
  <si>
    <t>Death Gap</t>
  </si>
  <si>
    <t>Cumulative Death Gap</t>
  </si>
  <si>
    <t>September</t>
  </si>
  <si>
    <t>Albany County</t>
  </si>
  <si>
    <t>Fremont County</t>
  </si>
  <si>
    <t>Laramie County</t>
  </si>
  <si>
    <t>Natrona County</t>
  </si>
  <si>
    <t>Teton</t>
  </si>
  <si>
    <t>Months</t>
  </si>
  <si>
    <t>Uinta</t>
  </si>
  <si>
    <t>October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</si>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</sst>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'County	January	February	March	A'!$B$43</c:f>
              <c:strCache>
                <c:ptCount val="1"/>
                <c:pt idx="0">
                  <c:v>Albany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A'!$B$44:$B$53</c:f>
              <c:numCache>
                <c:formatCode>General</c:formatCode>
                <c:ptCount val="10"/>
                <c:pt idx="0">
                  <c:v>3.0727322527260004</c:v>
                </c:pt>
                <c:pt idx="1">
                  <c:v>5.4366439227608012</c:v>
                </c:pt>
                <c:pt idx="2">
                  <c:v>7.7437151685195005</c:v>
                </c:pt>
                <c:pt idx="3">
                  <c:v>17.060255321135301</c:v>
                </c:pt>
                <c:pt idx="4">
                  <c:v>18.364116092492999</c:v>
                </c:pt>
                <c:pt idx="5">
                  <c:v>16.703288098804499</c:v>
                </c:pt>
                <c:pt idx="6">
                  <c:v>19.140887697400601</c:v>
                </c:pt>
                <c:pt idx="7">
                  <c:v>23.527339808721798</c:v>
                </c:pt>
                <c:pt idx="8">
                  <c:v>29.921349837504998</c:v>
                </c:pt>
                <c:pt idx="9">
                  <c:v>34.322816675469298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B-B044-A4CD-7D17A9BDFB04}"/>
            </c:ext>
          </c:extLst>
        </c:ser>
        <c:ser>
          <c:idx val="1"/>
          <c:order val="1"/>
          <c:tx>
            <c:strRef>
              <c:f>'County	January	February	March	A'!$C$43</c:f>
              <c:strCache>
                <c:ptCount val="1"/>
                <c:pt idx="0">
                  <c:v>Big Horn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A'!$C$44:$C$53</c:f>
              <c:numCache>
                <c:formatCode>General</c:formatCode>
                <c:ptCount val="10"/>
                <c:pt idx="0">
                  <c:v>0.11287730260971074</c:v>
                </c:pt>
                <c:pt idx="1">
                  <c:v>-3.0229710157078884</c:v>
                </c:pt>
                <c:pt idx="2">
                  <c:v>-3.2049390839803884</c:v>
                </c:pt>
                <c:pt idx="3">
                  <c:v>-1.265355696878288</c:v>
                </c:pt>
                <c:pt idx="4">
                  <c:v>-6.4074452805881883</c:v>
                </c:pt>
                <c:pt idx="5">
                  <c:v>-7.6173692390421888</c:v>
                </c:pt>
                <c:pt idx="6">
                  <c:v>-2.7354816199685885</c:v>
                </c:pt>
                <c:pt idx="7">
                  <c:v>-6.9778846675389889</c:v>
                </c:pt>
                <c:pt idx="8">
                  <c:v>-9.2640143003020885</c:v>
                </c:pt>
                <c:pt idx="9">
                  <c:v>-6.905902598818388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B-B044-A4CD-7D17A9BDFB04}"/>
            </c:ext>
          </c:extLst>
        </c:ser>
        <c:ser>
          <c:idx val="2"/>
          <c:order val="2"/>
          <c:tx>
            <c:strRef>
              <c:f>'County	January	February	March	A'!$D$43</c:f>
              <c:strCache>
                <c:ptCount val="1"/>
                <c:pt idx="0">
                  <c:v>Campbell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A'!$D$44:$D$53</c:f>
              <c:numCache>
                <c:formatCode>General</c:formatCode>
                <c:ptCount val="10"/>
                <c:pt idx="0">
                  <c:v>19.953333259543697</c:v>
                </c:pt>
                <c:pt idx="1">
                  <c:v>33.184734737625355</c:v>
                </c:pt>
                <c:pt idx="2">
                  <c:v>41.175620892567856</c:v>
                </c:pt>
                <c:pt idx="3">
                  <c:v>53.758773283672753</c:v>
                </c:pt>
                <c:pt idx="4">
                  <c:v>62.885182501158269</c:v>
                </c:pt>
                <c:pt idx="5">
                  <c:v>81.079126028717909</c:v>
                </c:pt>
                <c:pt idx="6">
                  <c:v>97.551259951800461</c:v>
                </c:pt>
                <c:pt idx="7">
                  <c:v>108.72169314252623</c:v>
                </c:pt>
                <c:pt idx="8">
                  <c:v>118.91619300814357</c:v>
                </c:pt>
                <c:pt idx="9">
                  <c:v>140.49592784432014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B-B044-A4CD-7D17A9BDFB04}"/>
            </c:ext>
          </c:extLst>
        </c:ser>
        <c:ser>
          <c:idx val="3"/>
          <c:order val="3"/>
          <c:tx>
            <c:strRef>
              <c:f>'County	January	February	March	A'!$E$43</c:f>
              <c:strCache>
                <c:ptCount val="1"/>
                <c:pt idx="0">
                  <c:v>Carbon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A'!$E$44:$E$53</c:f>
              <c:numCache>
                <c:formatCode>General</c:formatCode>
                <c:ptCount val="10"/>
                <c:pt idx="0">
                  <c:v>-9.4135397446000013</c:v>
                </c:pt>
                <c:pt idx="1">
                  <c:v>-20.703298493930703</c:v>
                </c:pt>
                <c:pt idx="2">
                  <c:v>-19.922464997814604</c:v>
                </c:pt>
                <c:pt idx="3">
                  <c:v>-28.779642549237305</c:v>
                </c:pt>
                <c:pt idx="4">
                  <c:v>-42.762757746604308</c:v>
                </c:pt>
                <c:pt idx="5">
                  <c:v>-49.040402594677005</c:v>
                </c:pt>
                <c:pt idx="6">
                  <c:v>-58.282577068529804</c:v>
                </c:pt>
                <c:pt idx="7">
                  <c:v>-70.512462171915999</c:v>
                </c:pt>
                <c:pt idx="8">
                  <c:v>-78.719941603376597</c:v>
                </c:pt>
                <c:pt idx="9">
                  <c:v>-91.048121078170993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FB-B044-A4CD-7D17A9BDFB04}"/>
            </c:ext>
          </c:extLst>
        </c:ser>
        <c:ser>
          <c:idx val="4"/>
          <c:order val="4"/>
          <c:tx>
            <c:strRef>
              <c:f>'County	January	February	March	A'!$F$43</c:f>
              <c:strCache>
                <c:ptCount val="1"/>
                <c:pt idx="0">
                  <c:v>Converse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A'!$F$44:$F$53</c:f>
              <c:numCache>
                <c:formatCode>General</c:formatCode>
                <c:ptCount val="10"/>
                <c:pt idx="0">
                  <c:v>-1.5985938196691603</c:v>
                </c:pt>
                <c:pt idx="1">
                  <c:v>-8.0370113164686607</c:v>
                </c:pt>
                <c:pt idx="2">
                  <c:v>-7.8674837045832309</c:v>
                </c:pt>
                <c:pt idx="3">
                  <c:v>-4.2042301397652109</c:v>
                </c:pt>
                <c:pt idx="4">
                  <c:v>-6.0338507153882608</c:v>
                </c:pt>
                <c:pt idx="5">
                  <c:v>-3.6322696262200909</c:v>
                </c:pt>
                <c:pt idx="6">
                  <c:v>2.8401315311561692</c:v>
                </c:pt>
                <c:pt idx="7">
                  <c:v>6.0725150744648788</c:v>
                </c:pt>
                <c:pt idx="8">
                  <c:v>6.8265411417187787</c:v>
                </c:pt>
                <c:pt idx="9">
                  <c:v>10.494007033521669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FB-B044-A4CD-7D17A9BDFB04}"/>
            </c:ext>
          </c:extLst>
        </c:ser>
        <c:ser>
          <c:idx val="5"/>
          <c:order val="5"/>
          <c:tx>
            <c:strRef>
              <c:f>'County	January	February	March	A'!$G$43</c:f>
              <c:strCache>
                <c:ptCount val="1"/>
                <c:pt idx="0">
                  <c:v>Crook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A'!$G$44:$G$53</c:f>
              <c:numCache>
                <c:formatCode>General</c:formatCode>
                <c:ptCount val="10"/>
                <c:pt idx="0">
                  <c:v>1.0124378947551702</c:v>
                </c:pt>
                <c:pt idx="1">
                  <c:v>2.8250682546870021E-2</c:v>
                </c:pt>
                <c:pt idx="2">
                  <c:v>-0.97951925407578999</c:v>
                </c:pt>
                <c:pt idx="3">
                  <c:v>8.3498074604889894E-2</c:v>
                </c:pt>
                <c:pt idx="4">
                  <c:v>4.0989643369134594</c:v>
                </c:pt>
                <c:pt idx="5">
                  <c:v>2.1617662128501594</c:v>
                </c:pt>
                <c:pt idx="6">
                  <c:v>5.1772339401839087</c:v>
                </c:pt>
                <c:pt idx="7">
                  <c:v>14.480323717463309</c:v>
                </c:pt>
                <c:pt idx="8">
                  <c:v>16.531220321254018</c:v>
                </c:pt>
                <c:pt idx="9">
                  <c:v>23.593682718897607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FB-B044-A4CD-7D17A9BDFB04}"/>
            </c:ext>
          </c:extLst>
        </c:ser>
        <c:ser>
          <c:idx val="6"/>
          <c:order val="6"/>
          <c:tx>
            <c:strRef>
              <c:f>'County	January	February	March	A'!$H$43</c:f>
              <c:strCache>
                <c:ptCount val="1"/>
                <c:pt idx="0">
                  <c:v>Fremont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A'!$H$44:$H$53</c:f>
              <c:numCache>
                <c:formatCode>General</c:formatCode>
                <c:ptCount val="10"/>
                <c:pt idx="0">
                  <c:v>3.6727758666729997</c:v>
                </c:pt>
                <c:pt idx="1">
                  <c:v>5.4109188861968995</c:v>
                </c:pt>
                <c:pt idx="2">
                  <c:v>10.312272779345598</c:v>
                </c:pt>
                <c:pt idx="3">
                  <c:v>11.145659674451299</c:v>
                </c:pt>
                <c:pt idx="4">
                  <c:v>18.814703644408798</c:v>
                </c:pt>
                <c:pt idx="5">
                  <c:v>12.623757021111096</c:v>
                </c:pt>
                <c:pt idx="6">
                  <c:v>14.369424078226995</c:v>
                </c:pt>
                <c:pt idx="7">
                  <c:v>26.542208541157095</c:v>
                </c:pt>
                <c:pt idx="8">
                  <c:v>28.242140326572795</c:v>
                </c:pt>
                <c:pt idx="9">
                  <c:v>33.9676054178329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FB-B044-A4CD-7D17A9BDFB04}"/>
            </c:ext>
          </c:extLst>
        </c:ser>
        <c:ser>
          <c:idx val="7"/>
          <c:order val="7"/>
          <c:tx>
            <c:strRef>
              <c:f>'County	January	February	March	A'!$I$43</c:f>
              <c:strCache>
                <c:ptCount val="1"/>
                <c:pt idx="0">
                  <c:v>Goshen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A'!$I$44:$I$53</c:f>
              <c:numCache>
                <c:formatCode>General</c:formatCode>
                <c:ptCount val="10"/>
                <c:pt idx="0">
                  <c:v>3.8526639404282701</c:v>
                </c:pt>
                <c:pt idx="1">
                  <c:v>8.9693408517721398</c:v>
                </c:pt>
                <c:pt idx="2">
                  <c:v>9.75529714740461</c:v>
                </c:pt>
                <c:pt idx="3">
                  <c:v>11.357678298333891</c:v>
                </c:pt>
                <c:pt idx="4">
                  <c:v>10.088866114612092</c:v>
                </c:pt>
                <c:pt idx="5">
                  <c:v>11.377198433834051</c:v>
                </c:pt>
                <c:pt idx="6">
                  <c:v>13.215935364707752</c:v>
                </c:pt>
                <c:pt idx="7">
                  <c:v>15.525646474583212</c:v>
                </c:pt>
                <c:pt idx="8">
                  <c:v>14.548022367317762</c:v>
                </c:pt>
                <c:pt idx="9">
                  <c:v>22.87618797659983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FB-B044-A4CD-7D17A9BDFB04}"/>
            </c:ext>
          </c:extLst>
        </c:ser>
        <c:ser>
          <c:idx val="8"/>
          <c:order val="8"/>
          <c:tx>
            <c:strRef>
              <c:f>'County	January	February	March	A'!$J$43</c:f>
              <c:strCache>
                <c:ptCount val="1"/>
                <c:pt idx="0">
                  <c:v>Hot Springs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A'!$J$44:$J$53</c:f>
              <c:numCache>
                <c:formatCode>General</c:formatCode>
                <c:ptCount val="10"/>
                <c:pt idx="0">
                  <c:v>4.99295559137291</c:v>
                </c:pt>
                <c:pt idx="1">
                  <c:v>5.6203747494664702</c:v>
                </c:pt>
                <c:pt idx="2">
                  <c:v>2.8866950939895606</c:v>
                </c:pt>
                <c:pt idx="3">
                  <c:v>0.73681720379203064</c:v>
                </c:pt>
                <c:pt idx="4">
                  <c:v>1.4405805870822306</c:v>
                </c:pt>
                <c:pt idx="5">
                  <c:v>4.3270511873679105</c:v>
                </c:pt>
                <c:pt idx="6">
                  <c:v>4.8617552470301106</c:v>
                </c:pt>
                <c:pt idx="7">
                  <c:v>5.7464271007928707</c:v>
                </c:pt>
                <c:pt idx="8">
                  <c:v>5.2663604893956606</c:v>
                </c:pt>
                <c:pt idx="9">
                  <c:v>5.321762383399931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FB-B044-A4CD-7D17A9BDFB04}"/>
            </c:ext>
          </c:extLst>
        </c:ser>
        <c:ser>
          <c:idx val="9"/>
          <c:order val="9"/>
          <c:tx>
            <c:strRef>
              <c:f>'County	January	February	March	A'!$K$43</c:f>
              <c:strCache>
                <c:ptCount val="1"/>
                <c:pt idx="0">
                  <c:v>Johnson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A'!$K$44:$K$53</c:f>
              <c:numCache>
                <c:formatCode>General</c:formatCode>
                <c:ptCount val="10"/>
                <c:pt idx="0">
                  <c:v>3.8398692295386097</c:v>
                </c:pt>
                <c:pt idx="1">
                  <c:v>4.0552933010165697</c:v>
                </c:pt>
                <c:pt idx="2">
                  <c:v>5.7887246128309995</c:v>
                </c:pt>
                <c:pt idx="3">
                  <c:v>3.3163171823002591</c:v>
                </c:pt>
                <c:pt idx="4">
                  <c:v>-1.861842264022771</c:v>
                </c:pt>
                <c:pt idx="5">
                  <c:v>-4.160480590911261</c:v>
                </c:pt>
                <c:pt idx="6">
                  <c:v>-3.941404587067951</c:v>
                </c:pt>
                <c:pt idx="7">
                  <c:v>2.2848939263623693</c:v>
                </c:pt>
                <c:pt idx="8">
                  <c:v>3.5274031933966796</c:v>
                </c:pt>
                <c:pt idx="9">
                  <c:v>-1.2527578389115401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FB-B044-A4CD-7D17A9BDFB04}"/>
            </c:ext>
          </c:extLst>
        </c:ser>
        <c:ser>
          <c:idx val="10"/>
          <c:order val="10"/>
          <c:tx>
            <c:strRef>
              <c:f>'County	January	February	March	A'!$L$43</c:f>
              <c:strCache>
                <c:ptCount val="1"/>
                <c:pt idx="0">
                  <c:v>Laramie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A'!$L$44:$L$53</c:f>
              <c:numCache>
                <c:formatCode>General</c:formatCode>
                <c:ptCount val="10"/>
                <c:pt idx="0">
                  <c:v>12.503228940575596</c:v>
                </c:pt>
                <c:pt idx="1">
                  <c:v>2.8583245377586906</c:v>
                </c:pt>
                <c:pt idx="2">
                  <c:v>-17.376814608258513</c:v>
                </c:pt>
                <c:pt idx="3">
                  <c:v>-16.910944988359418</c:v>
                </c:pt>
                <c:pt idx="4">
                  <c:v>-20.622818221231611</c:v>
                </c:pt>
                <c:pt idx="5">
                  <c:v>-25.535295849414908</c:v>
                </c:pt>
                <c:pt idx="6">
                  <c:v>-31.106912258172514</c:v>
                </c:pt>
                <c:pt idx="7">
                  <c:v>-23.442476260864311</c:v>
                </c:pt>
                <c:pt idx="8">
                  <c:v>-29.810588486917609</c:v>
                </c:pt>
                <c:pt idx="9">
                  <c:v>-17.720362717414304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FB-B044-A4CD-7D17A9BDFB04}"/>
            </c:ext>
          </c:extLst>
        </c:ser>
        <c:ser>
          <c:idx val="11"/>
          <c:order val="11"/>
          <c:tx>
            <c:strRef>
              <c:f>'County	January	February	March	A'!$M$43</c:f>
              <c:strCache>
                <c:ptCount val="1"/>
                <c:pt idx="0">
                  <c:v>Lincoln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A'!$M$44:$M$53</c:f>
              <c:numCache>
                <c:formatCode>General</c:formatCode>
                <c:ptCount val="10"/>
                <c:pt idx="0">
                  <c:v>-1.4241873478940992</c:v>
                </c:pt>
                <c:pt idx="1">
                  <c:v>-3.4198408869036996</c:v>
                </c:pt>
                <c:pt idx="2">
                  <c:v>-8.5698860502059002</c:v>
                </c:pt>
                <c:pt idx="3">
                  <c:v>-4.7775448142991994</c:v>
                </c:pt>
                <c:pt idx="4">
                  <c:v>-2.0641763223503986</c:v>
                </c:pt>
                <c:pt idx="5">
                  <c:v>3.5061180028710019</c:v>
                </c:pt>
                <c:pt idx="6">
                  <c:v>10.280514157388302</c:v>
                </c:pt>
                <c:pt idx="7">
                  <c:v>4.7688814392270018</c:v>
                </c:pt>
                <c:pt idx="8">
                  <c:v>9.6306808801809023</c:v>
                </c:pt>
                <c:pt idx="9">
                  <c:v>12.919369386390603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3FB-B044-A4CD-7D17A9BDFB04}"/>
            </c:ext>
          </c:extLst>
        </c:ser>
        <c:ser>
          <c:idx val="12"/>
          <c:order val="12"/>
          <c:tx>
            <c:strRef>
              <c:f>'County	January	February	March	A'!$N$43</c:f>
              <c:strCache>
                <c:ptCount val="1"/>
                <c:pt idx="0">
                  <c:v>Natrona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A'!$N$44:$N$53</c:f>
              <c:numCache>
                <c:formatCode>General</c:formatCode>
                <c:ptCount val="10"/>
                <c:pt idx="0">
                  <c:v>23.558838722109897</c:v>
                </c:pt>
                <c:pt idx="1">
                  <c:v>42.864782656071995</c:v>
                </c:pt>
                <c:pt idx="2">
                  <c:v>36.73276970456989</c:v>
                </c:pt>
                <c:pt idx="3">
                  <c:v>37.886409377525794</c:v>
                </c:pt>
                <c:pt idx="4">
                  <c:v>25.059890105101999</c:v>
                </c:pt>
                <c:pt idx="5">
                  <c:v>32.8728762215936</c:v>
                </c:pt>
                <c:pt idx="6">
                  <c:v>23.3796740237851</c:v>
                </c:pt>
                <c:pt idx="7">
                  <c:v>35.052710914605797</c:v>
                </c:pt>
                <c:pt idx="8">
                  <c:v>67.696198177406401</c:v>
                </c:pt>
                <c:pt idx="9">
                  <c:v>84.053824961047596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3FB-B044-A4CD-7D17A9BDFB04}"/>
            </c:ext>
          </c:extLst>
        </c:ser>
        <c:ser>
          <c:idx val="13"/>
          <c:order val="13"/>
          <c:tx>
            <c:strRef>
              <c:f>'County	January	February	March	A'!$O$43</c:f>
              <c:strCache>
                <c:ptCount val="1"/>
                <c:pt idx="0">
                  <c:v>Niobrara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A'!$O$44:$O$53</c:f>
              <c:numCache>
                <c:formatCode>General</c:formatCode>
                <c:ptCount val="10"/>
                <c:pt idx="0">
                  <c:v>-1.1334505238068102</c:v>
                </c:pt>
                <c:pt idx="1">
                  <c:v>0.44781983642071976</c:v>
                </c:pt>
                <c:pt idx="2">
                  <c:v>2.3052723318877497</c:v>
                </c:pt>
                <c:pt idx="3">
                  <c:v>2.8591434760530694</c:v>
                </c:pt>
                <c:pt idx="4">
                  <c:v>1.7193213264931893</c:v>
                </c:pt>
                <c:pt idx="5">
                  <c:v>1.0070399637542193</c:v>
                </c:pt>
                <c:pt idx="6">
                  <c:v>3.0267484576843193</c:v>
                </c:pt>
                <c:pt idx="7">
                  <c:v>4.3030345619795094</c:v>
                </c:pt>
                <c:pt idx="8">
                  <c:v>2.2371596696691394</c:v>
                </c:pt>
                <c:pt idx="9">
                  <c:v>3.9032241903347096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FB-B044-A4CD-7D17A9BDFB04}"/>
            </c:ext>
          </c:extLst>
        </c:ser>
        <c:ser>
          <c:idx val="14"/>
          <c:order val="14"/>
          <c:tx>
            <c:strRef>
              <c:f>'County	January	February	March	A'!$P$43</c:f>
              <c:strCache>
                <c:ptCount val="1"/>
                <c:pt idx="0">
                  <c:v>Park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A'!$P$44:$P$53</c:f>
              <c:numCache>
                <c:formatCode>General</c:formatCode>
                <c:ptCount val="10"/>
                <c:pt idx="0">
                  <c:v>5.7340700579727013</c:v>
                </c:pt>
                <c:pt idx="1">
                  <c:v>-2.7480152337415973</c:v>
                </c:pt>
                <c:pt idx="2">
                  <c:v>-2.687923119456098</c:v>
                </c:pt>
                <c:pt idx="3">
                  <c:v>-2.3684417431654978</c:v>
                </c:pt>
                <c:pt idx="4">
                  <c:v>-0.34702869538149628</c:v>
                </c:pt>
                <c:pt idx="5">
                  <c:v>4.0642396692450049</c:v>
                </c:pt>
                <c:pt idx="6">
                  <c:v>11.323964616627304</c:v>
                </c:pt>
                <c:pt idx="7">
                  <c:v>11.258248849942404</c:v>
                </c:pt>
                <c:pt idx="8">
                  <c:v>19.941442825360905</c:v>
                </c:pt>
                <c:pt idx="9">
                  <c:v>25.415352986082706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FB-B044-A4CD-7D17A9BDFB04}"/>
            </c:ext>
          </c:extLst>
        </c:ser>
        <c:ser>
          <c:idx val="15"/>
          <c:order val="15"/>
          <c:tx>
            <c:strRef>
              <c:f>'County	January	February	March	A'!$Q$43</c:f>
              <c:strCache>
                <c:ptCount val="1"/>
                <c:pt idx="0">
                  <c:v>Platte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A'!$Q$44:$Q$53</c:f>
              <c:numCache>
                <c:formatCode>General</c:formatCode>
                <c:ptCount val="10"/>
                <c:pt idx="0">
                  <c:v>-0.89377324013928039</c:v>
                </c:pt>
                <c:pt idx="1">
                  <c:v>-2.9210299286544901</c:v>
                </c:pt>
                <c:pt idx="2">
                  <c:v>-4.3892141912930001</c:v>
                </c:pt>
                <c:pt idx="3">
                  <c:v>1.7803651037730903</c:v>
                </c:pt>
                <c:pt idx="4">
                  <c:v>2.0212501775756007</c:v>
                </c:pt>
                <c:pt idx="5">
                  <c:v>0.68138349406823107</c:v>
                </c:pt>
                <c:pt idx="6">
                  <c:v>-0.62581792982399875</c:v>
                </c:pt>
                <c:pt idx="7">
                  <c:v>2.860543338326881</c:v>
                </c:pt>
                <c:pt idx="8">
                  <c:v>3.4642119869240213</c:v>
                </c:pt>
                <c:pt idx="9">
                  <c:v>5.4071115900626809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FB-B044-A4CD-7D17A9BDFB04}"/>
            </c:ext>
          </c:extLst>
        </c:ser>
        <c:ser>
          <c:idx val="16"/>
          <c:order val="16"/>
          <c:tx>
            <c:strRef>
              <c:f>'County	January	February	March	A'!$R$43</c:f>
              <c:strCache>
                <c:ptCount val="1"/>
                <c:pt idx="0">
                  <c:v>Sheridan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A'!$R$44:$R$53</c:f>
              <c:numCache>
                <c:formatCode>General</c:formatCode>
                <c:ptCount val="10"/>
                <c:pt idx="0">
                  <c:v>-1.3050034765542016</c:v>
                </c:pt>
                <c:pt idx="1">
                  <c:v>-5.6849702730702028</c:v>
                </c:pt>
                <c:pt idx="2">
                  <c:v>-2.9274889164278015</c:v>
                </c:pt>
                <c:pt idx="3">
                  <c:v>-5.3232961899108027</c:v>
                </c:pt>
                <c:pt idx="4">
                  <c:v>-7.7506532168346034</c:v>
                </c:pt>
                <c:pt idx="5">
                  <c:v>-16.432334164849802</c:v>
                </c:pt>
                <c:pt idx="6">
                  <c:v>-10.868506448905002</c:v>
                </c:pt>
                <c:pt idx="7">
                  <c:v>-6.2962393111329007</c:v>
                </c:pt>
                <c:pt idx="8">
                  <c:v>-8.7238966415897004</c:v>
                </c:pt>
                <c:pt idx="9">
                  <c:v>-6.3928548588514005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3FB-B044-A4CD-7D17A9BDFB04}"/>
            </c:ext>
          </c:extLst>
        </c:ser>
        <c:ser>
          <c:idx val="17"/>
          <c:order val="17"/>
          <c:tx>
            <c:strRef>
              <c:f>'County	January	February	March	A'!$S$43</c:f>
              <c:strCache>
                <c:ptCount val="1"/>
                <c:pt idx="0">
                  <c:v>Sublette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A'!$S$44:$S$53</c:f>
              <c:numCache>
                <c:formatCode>General</c:formatCode>
                <c:ptCount val="10"/>
                <c:pt idx="0">
                  <c:v>-0.71791168951440998</c:v>
                </c:pt>
                <c:pt idx="1">
                  <c:v>-0.67509921579175991</c:v>
                </c:pt>
                <c:pt idx="2">
                  <c:v>-3.0755959327000202</c:v>
                </c:pt>
                <c:pt idx="3">
                  <c:v>-6.5490383609834399</c:v>
                </c:pt>
                <c:pt idx="4">
                  <c:v>-5.1526463502878102</c:v>
                </c:pt>
                <c:pt idx="5">
                  <c:v>-4.8088408119855508</c:v>
                </c:pt>
                <c:pt idx="6">
                  <c:v>-3.4732208515212504</c:v>
                </c:pt>
                <c:pt idx="7">
                  <c:v>-3.1135606283812103</c:v>
                </c:pt>
                <c:pt idx="8">
                  <c:v>-2.8638505854335401</c:v>
                </c:pt>
                <c:pt idx="9">
                  <c:v>-2.2795978706706403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3FB-B044-A4CD-7D17A9BDFB04}"/>
            </c:ext>
          </c:extLst>
        </c:ser>
        <c:ser>
          <c:idx val="18"/>
          <c:order val="18"/>
          <c:tx>
            <c:strRef>
              <c:f>'County	January	February	March	A'!$T$43</c:f>
              <c:strCache>
                <c:ptCount val="1"/>
                <c:pt idx="0">
                  <c:v>Sweetwater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A'!$T$44:$T$53</c:f>
              <c:numCache>
                <c:formatCode>General</c:formatCode>
                <c:ptCount val="10"/>
                <c:pt idx="0">
                  <c:v>2.5187337234940017</c:v>
                </c:pt>
                <c:pt idx="1">
                  <c:v>8.9869816713217006</c:v>
                </c:pt>
                <c:pt idx="2">
                  <c:v>19.018608528900799</c:v>
                </c:pt>
                <c:pt idx="3">
                  <c:v>22.2667678720323</c:v>
                </c:pt>
                <c:pt idx="4">
                  <c:v>27.235236484856699</c:v>
                </c:pt>
                <c:pt idx="5">
                  <c:v>35.205700119251603</c:v>
                </c:pt>
                <c:pt idx="6">
                  <c:v>40.040794378599102</c:v>
                </c:pt>
                <c:pt idx="7">
                  <c:v>49.824499628997501</c:v>
                </c:pt>
                <c:pt idx="8">
                  <c:v>59.0841897107031</c:v>
                </c:pt>
                <c:pt idx="9">
                  <c:v>65.106451797392594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FB-B044-A4CD-7D17A9BDFB04}"/>
            </c:ext>
          </c:extLst>
        </c:ser>
        <c:ser>
          <c:idx val="19"/>
          <c:order val="19"/>
          <c:tx>
            <c:strRef>
              <c:f>'County	January	February	March	A'!$U$43</c:f>
              <c:strCache>
                <c:ptCount val="1"/>
                <c:pt idx="0">
                  <c:v>Teton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A'!$U$44:$U$53</c:f>
              <c:numCache>
                <c:formatCode>General</c:formatCode>
                <c:ptCount val="10"/>
                <c:pt idx="0">
                  <c:v>-2.5121187126717608</c:v>
                </c:pt>
                <c:pt idx="1">
                  <c:v>-5.1091969161419115</c:v>
                </c:pt>
                <c:pt idx="2">
                  <c:v>-1.660327628146721</c:v>
                </c:pt>
                <c:pt idx="3">
                  <c:v>-5.1427005240717314</c:v>
                </c:pt>
                <c:pt idx="4">
                  <c:v>-9.464009060602411</c:v>
                </c:pt>
                <c:pt idx="5">
                  <c:v>-11.817118572330932</c:v>
                </c:pt>
                <c:pt idx="6">
                  <c:v>-11.071299853569231</c:v>
                </c:pt>
                <c:pt idx="7">
                  <c:v>-12.516333079802441</c:v>
                </c:pt>
                <c:pt idx="8">
                  <c:v>-7.7217592476735213</c:v>
                </c:pt>
                <c:pt idx="9">
                  <c:v>-8.997545654812841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3FB-B044-A4CD-7D17A9BDFB04}"/>
            </c:ext>
          </c:extLst>
        </c:ser>
        <c:ser>
          <c:idx val="20"/>
          <c:order val="20"/>
          <c:tx>
            <c:strRef>
              <c:f>'County	January	February	March	A'!$V$43</c:f>
              <c:strCache>
                <c:ptCount val="1"/>
                <c:pt idx="0">
                  <c:v>Uinta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A'!$V$44:$V$53</c:f>
              <c:numCache>
                <c:formatCode>General</c:formatCode>
                <c:ptCount val="10"/>
                <c:pt idx="0">
                  <c:v>6.6318224460350308</c:v>
                </c:pt>
                <c:pt idx="1">
                  <c:v>3.62465402035083</c:v>
                </c:pt>
                <c:pt idx="2">
                  <c:v>7.2504301816039707</c:v>
                </c:pt>
                <c:pt idx="3">
                  <c:v>14.709883648400471</c:v>
                </c:pt>
                <c:pt idx="4">
                  <c:v>22.317482028042651</c:v>
                </c:pt>
                <c:pt idx="5">
                  <c:v>20.745819414193853</c:v>
                </c:pt>
                <c:pt idx="6">
                  <c:v>25.376819024143753</c:v>
                </c:pt>
                <c:pt idx="7">
                  <c:v>26.836100357201552</c:v>
                </c:pt>
                <c:pt idx="8">
                  <c:v>30.200871585952022</c:v>
                </c:pt>
                <c:pt idx="9">
                  <c:v>23.637688756201722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3FB-B044-A4CD-7D17A9BDFB04}"/>
            </c:ext>
          </c:extLst>
        </c:ser>
        <c:ser>
          <c:idx val="21"/>
          <c:order val="21"/>
          <c:tx>
            <c:strRef>
              <c:f>'County	January	February	March	A'!$W$43</c:f>
              <c:strCache>
                <c:ptCount val="1"/>
                <c:pt idx="0">
                  <c:v>Washakie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A'!$W$44:$W$53</c:f>
              <c:numCache>
                <c:formatCode>General</c:formatCode>
                <c:ptCount val="10"/>
                <c:pt idx="0">
                  <c:v>-1.7663636555217304</c:v>
                </c:pt>
                <c:pt idx="1">
                  <c:v>0.72862413735672948</c:v>
                </c:pt>
                <c:pt idx="2">
                  <c:v>1.0743524289713191</c:v>
                </c:pt>
                <c:pt idx="3">
                  <c:v>6.1024929563048094</c:v>
                </c:pt>
                <c:pt idx="4">
                  <c:v>7.3727271025675192</c:v>
                </c:pt>
                <c:pt idx="5">
                  <c:v>12.581147763468689</c:v>
                </c:pt>
                <c:pt idx="6">
                  <c:v>9.76140067411594</c:v>
                </c:pt>
                <c:pt idx="7">
                  <c:v>7.1655557419879701</c:v>
                </c:pt>
                <c:pt idx="8">
                  <c:v>3.9241828329355997</c:v>
                </c:pt>
                <c:pt idx="9">
                  <c:v>4.0534905598921798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3FB-B044-A4CD-7D17A9BDFB04}"/>
            </c:ext>
          </c:extLst>
        </c:ser>
        <c:ser>
          <c:idx val="22"/>
          <c:order val="22"/>
          <c:tx>
            <c:strRef>
              <c:f>'County	January	February	March	A'!$X$43</c:f>
              <c:strCache>
                <c:ptCount val="1"/>
                <c:pt idx="0">
                  <c:v>Weston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'County	January	February	March	A'!$A$44:$A$53</c:f>
              <c:strCache>
                <c:ptCount val="1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</c:strCache>
            </c:strRef>
          </c:cat>
          <c:val>
            <c:numRef>
              <c:f>'County	January	February	March	A'!$X$44:$X$53</c:f>
              <c:numCache>
                <c:formatCode>General</c:formatCode>
                <c:ptCount val="10"/>
                <c:pt idx="0">
                  <c:v>1.6471933320160197</c:v>
                </c:pt>
                <c:pt idx="1">
                  <c:v>5.1386244035018995</c:v>
                </c:pt>
                <c:pt idx="2">
                  <c:v>9.6892643866826589</c:v>
                </c:pt>
                <c:pt idx="3">
                  <c:v>8.3785840641521183</c:v>
                </c:pt>
                <c:pt idx="4">
                  <c:v>8.8196484297852074</c:v>
                </c:pt>
                <c:pt idx="5">
                  <c:v>7.2250062176574978</c:v>
                </c:pt>
                <c:pt idx="6">
                  <c:v>8.8601077683324778</c:v>
                </c:pt>
                <c:pt idx="7">
                  <c:v>8.0749943941358389</c:v>
                </c:pt>
                <c:pt idx="8">
                  <c:v>13.534602917195679</c:v>
                </c:pt>
                <c:pt idx="9">
                  <c:v>15.08681809011247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3FB-B044-A4CD-7D17A9BDF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19183"/>
        <c:axId val="180854047"/>
      </c:lineChart>
      <c:catAx>
        <c:axId val="180919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54047"/>
        <c:crosses val="autoZero"/>
        <c:auto val="1"/>
        <c:lblAlgn val="ctr"/>
        <c:lblOffset val="100"/>
        <c:noMultiLvlLbl val="0"/>
      </c:catAx>
      <c:valAx>
        <c:axId val="18085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493057</xdr:colOff>
      <xdr:row>5</xdr:row>
      <xdr:rowOff>29884</xdr:rowOff>
    </xdr:from>
    <xdr:to>
      <xdr:col>39</xdr:col>
      <xdr:colOff>547614</xdr:colOff>
      <xdr:row>76</xdr:row>
      <xdr:rowOff>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13019-3312-9240-B47C-3359DA0A7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35B9-DF0B-2F46-9910-48183A37E323}">
  <dimension ref="A1:O75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s="2" t="s">
        <v>17</v>
      </c>
      <c r="B1" s="2"/>
      <c r="C1" s="2"/>
      <c r="D1" s="2"/>
      <c r="E1" s="2"/>
    </row>
    <row r="2" spans="1:5" x14ac:dyDescent="0.2">
      <c r="A2" t="s">
        <v>2</v>
      </c>
      <c r="B2" t="s">
        <v>12</v>
      </c>
      <c r="C2" t="s">
        <v>13</v>
      </c>
      <c r="D2" t="s">
        <v>11</v>
      </c>
      <c r="E2" t="s">
        <v>15</v>
      </c>
    </row>
    <row r="3" spans="1:5" x14ac:dyDescent="0.2">
      <c r="A3" t="s">
        <v>3</v>
      </c>
      <c r="B3">
        <v>15.896470000000001</v>
      </c>
      <c r="C3" s="1">
        <v>19</v>
      </c>
      <c r="D3">
        <v>0</v>
      </c>
      <c r="E3">
        <f>(C3-D3)-B3</f>
        <v>3.1035299999999992</v>
      </c>
    </row>
    <row r="4" spans="1:5" x14ac:dyDescent="0.2">
      <c r="A4" t="s">
        <v>4</v>
      </c>
      <c r="B4">
        <v>15.632580000000001</v>
      </c>
      <c r="C4" s="1">
        <v>18</v>
      </c>
      <c r="D4">
        <v>0</v>
      </c>
      <c r="E4">
        <f>(C4-D4)-B4+E3</f>
        <v>5.4709499999999984</v>
      </c>
    </row>
    <row r="5" spans="1:5" x14ac:dyDescent="0.2">
      <c r="A5" t="s">
        <v>5</v>
      </c>
      <c r="B5">
        <v>15.613009999999999</v>
      </c>
      <c r="C5" s="1">
        <v>18</v>
      </c>
      <c r="D5">
        <v>0</v>
      </c>
      <c r="E5">
        <f>(C5-D5)-B5+E4</f>
        <v>7.8579399999999993</v>
      </c>
    </row>
    <row r="6" spans="1:5" x14ac:dyDescent="0.2">
      <c r="A6" t="s">
        <v>6</v>
      </c>
      <c r="B6">
        <v>15.60613</v>
      </c>
      <c r="C6" s="1">
        <v>25</v>
      </c>
      <c r="D6">
        <v>0</v>
      </c>
      <c r="E6">
        <f>(C6-D6)-B6+E5</f>
        <v>17.251809999999999</v>
      </c>
    </row>
    <row r="7" spans="1:5" x14ac:dyDescent="0.2">
      <c r="A7" t="s">
        <v>7</v>
      </c>
      <c r="B7">
        <v>15.613020000000001</v>
      </c>
      <c r="C7" s="1">
        <v>17</v>
      </c>
      <c r="D7">
        <v>0</v>
      </c>
      <c r="E7">
        <f>(C7-D7)-B7+E6</f>
        <v>18.63879</v>
      </c>
    </row>
    <row r="8" spans="1:5" x14ac:dyDescent="0.2">
      <c r="A8" t="s">
        <v>8</v>
      </c>
      <c r="B8">
        <v>15.62161</v>
      </c>
      <c r="C8" s="1">
        <v>14</v>
      </c>
      <c r="D8">
        <v>0</v>
      </c>
      <c r="E8">
        <f>(C8-D8)-B8+E7</f>
        <v>17.01718</v>
      </c>
    </row>
    <row r="9" spans="1:5" x14ac:dyDescent="0.2">
      <c r="A9" t="s">
        <v>9</v>
      </c>
      <c r="B9">
        <v>16.561979999999998</v>
      </c>
      <c r="C9" s="1">
        <v>19</v>
      </c>
      <c r="D9">
        <v>0</v>
      </c>
      <c r="E9">
        <f>(C9-D9)-B9+E8</f>
        <v>19.455200000000001</v>
      </c>
    </row>
    <row r="10" spans="1:5" x14ac:dyDescent="0.2">
      <c r="A10" t="s">
        <v>10</v>
      </c>
      <c r="B10">
        <v>15.632580000000001</v>
      </c>
      <c r="C10" s="1">
        <v>20</v>
      </c>
      <c r="D10">
        <v>0</v>
      </c>
      <c r="E10">
        <f>(C10-D10)-B10+E9</f>
        <v>23.822620000000001</v>
      </c>
    </row>
    <row r="19" spans="1:15" x14ac:dyDescent="0.2">
      <c r="J19" s="2" t="s">
        <v>19</v>
      </c>
      <c r="K19" s="2"/>
      <c r="L19" s="2"/>
      <c r="M19" s="2"/>
      <c r="N19" s="2"/>
      <c r="O19" s="3"/>
    </row>
    <row r="20" spans="1:15" x14ac:dyDescent="0.2">
      <c r="J20" t="s">
        <v>2</v>
      </c>
      <c r="K20" t="s">
        <v>12</v>
      </c>
      <c r="L20" t="s">
        <v>13</v>
      </c>
      <c r="M20" t="s">
        <v>11</v>
      </c>
      <c r="N20" t="s">
        <v>15</v>
      </c>
    </row>
    <row r="21" spans="1:15" x14ac:dyDescent="0.2">
      <c r="J21" t="s">
        <v>3</v>
      </c>
      <c r="K21">
        <v>73.858819999999994</v>
      </c>
      <c r="L21" s="1">
        <v>87</v>
      </c>
      <c r="M21">
        <v>0</v>
      </c>
      <c r="N21">
        <f>L21-K21</f>
        <v>13.141180000000006</v>
      </c>
    </row>
    <row r="22" spans="1:15" x14ac:dyDescent="0.2">
      <c r="J22" t="s">
        <v>4</v>
      </c>
      <c r="K22">
        <v>76.922129999999996</v>
      </c>
      <c r="L22" s="1">
        <v>66</v>
      </c>
      <c r="M22">
        <v>0</v>
      </c>
      <c r="N22">
        <f>(L22-M22)-K22+N21</f>
        <v>2.21905000000001</v>
      </c>
    </row>
    <row r="23" spans="1:15" x14ac:dyDescent="0.2">
      <c r="J23" t="s">
        <v>5</v>
      </c>
      <c r="K23">
        <v>79.929280000000006</v>
      </c>
      <c r="L23" s="1">
        <v>67</v>
      </c>
      <c r="M23">
        <v>0</v>
      </c>
      <c r="N23">
        <f t="shared" ref="N23:N28" si="0">(L23-M23)-K23+N22</f>
        <v>-10.710229999999996</v>
      </c>
    </row>
    <row r="24" spans="1:15" x14ac:dyDescent="0.2">
      <c r="J24" t="s">
        <v>6</v>
      </c>
      <c r="K24">
        <v>74.102059999999994</v>
      </c>
      <c r="L24" s="1">
        <v>76</v>
      </c>
      <c r="M24">
        <v>1</v>
      </c>
      <c r="N24">
        <f t="shared" si="0"/>
        <v>-9.8122899999999902</v>
      </c>
    </row>
    <row r="25" spans="1:15" x14ac:dyDescent="0.2">
      <c r="J25" t="s">
        <v>7</v>
      </c>
      <c r="K25">
        <v>74.197280000000006</v>
      </c>
      <c r="L25" s="1">
        <v>76</v>
      </c>
      <c r="M25">
        <v>1</v>
      </c>
      <c r="N25">
        <f t="shared" si="0"/>
        <v>-9.0095699999999965</v>
      </c>
    </row>
    <row r="26" spans="1:15" x14ac:dyDescent="0.2">
      <c r="J26" t="s">
        <v>8</v>
      </c>
      <c r="K26">
        <v>74.959540000000004</v>
      </c>
      <c r="L26" s="1">
        <v>78</v>
      </c>
      <c r="M26">
        <v>0</v>
      </c>
      <c r="N26">
        <f t="shared" si="0"/>
        <v>-5.9691100000000006</v>
      </c>
    </row>
    <row r="27" spans="1:15" x14ac:dyDescent="0.2">
      <c r="J27" t="s">
        <v>9</v>
      </c>
      <c r="K27">
        <v>73.321960000000004</v>
      </c>
      <c r="L27" s="1">
        <v>69</v>
      </c>
      <c r="M27">
        <v>1</v>
      </c>
      <c r="N27">
        <f t="shared" si="0"/>
        <v>-11.291070000000005</v>
      </c>
    </row>
    <row r="28" spans="1:15" x14ac:dyDescent="0.2">
      <c r="A28" s="2" t="s">
        <v>18</v>
      </c>
      <c r="B28" s="2"/>
      <c r="C28" s="2"/>
      <c r="D28" s="2"/>
      <c r="E28" s="2"/>
      <c r="J28" t="s">
        <v>10</v>
      </c>
      <c r="K28">
        <v>69.159450000000007</v>
      </c>
      <c r="L28" s="1">
        <v>79</v>
      </c>
      <c r="M28">
        <v>1</v>
      </c>
      <c r="N28">
        <f t="shared" si="0"/>
        <v>-2.4505200000000116</v>
      </c>
    </row>
    <row r="29" spans="1:15" x14ac:dyDescent="0.2">
      <c r="A29" t="s">
        <v>2</v>
      </c>
      <c r="B29" t="s">
        <v>12</v>
      </c>
      <c r="C29" t="s">
        <v>13</v>
      </c>
      <c r="D29" t="s">
        <v>11</v>
      </c>
      <c r="E29" t="s">
        <v>15</v>
      </c>
    </row>
    <row r="30" spans="1:15" x14ac:dyDescent="0.2">
      <c r="A30" t="s">
        <v>3</v>
      </c>
      <c r="B30">
        <v>27.46096</v>
      </c>
      <c r="C30" s="1">
        <v>32</v>
      </c>
      <c r="D30">
        <v>0</v>
      </c>
      <c r="E30">
        <f>(C30-D30)-B30</f>
        <v>4.53904</v>
      </c>
    </row>
    <row r="31" spans="1:15" x14ac:dyDescent="0.2">
      <c r="A31" t="s">
        <v>4</v>
      </c>
      <c r="B31">
        <v>29.58004</v>
      </c>
      <c r="C31" s="1">
        <v>29</v>
      </c>
      <c r="D31">
        <v>0</v>
      </c>
      <c r="E31">
        <f>(C31-D31)-B31+E30</f>
        <v>3.9589999999999996</v>
      </c>
    </row>
    <row r="32" spans="1:15" x14ac:dyDescent="0.2">
      <c r="A32" t="s">
        <v>5</v>
      </c>
      <c r="B32">
        <v>29.99</v>
      </c>
      <c r="C32" s="1">
        <v>36</v>
      </c>
      <c r="D32">
        <v>0</v>
      </c>
      <c r="E32">
        <f t="shared" ref="E32:E37" si="1">(C32-D32)-B32+E31</f>
        <v>9.9690000000000012</v>
      </c>
    </row>
    <row r="33" spans="1:14" x14ac:dyDescent="0.2">
      <c r="A33" t="s">
        <v>6</v>
      </c>
      <c r="B33">
        <v>25.941479999999999</v>
      </c>
      <c r="C33" s="1">
        <v>32</v>
      </c>
      <c r="D33">
        <v>4</v>
      </c>
      <c r="E33">
        <f t="shared" si="1"/>
        <v>12.027520000000003</v>
      </c>
      <c r="J33" s="2" t="s">
        <v>20</v>
      </c>
      <c r="K33" s="2"/>
      <c r="L33" s="2"/>
      <c r="M33" s="2"/>
      <c r="N33" s="2"/>
    </row>
    <row r="34" spans="1:14" x14ac:dyDescent="0.2">
      <c r="A34" t="s">
        <v>7</v>
      </c>
      <c r="B34">
        <v>28.22195</v>
      </c>
      <c r="C34" s="1">
        <v>39</v>
      </c>
      <c r="D34">
        <v>2</v>
      </c>
      <c r="E34">
        <f t="shared" si="1"/>
        <v>20.805570000000003</v>
      </c>
      <c r="J34" t="s">
        <v>2</v>
      </c>
      <c r="K34" t="s">
        <v>12</v>
      </c>
      <c r="L34" t="s">
        <v>13</v>
      </c>
      <c r="M34" t="s">
        <v>11</v>
      </c>
      <c r="N34" t="s">
        <v>15</v>
      </c>
    </row>
    <row r="35" spans="1:14" x14ac:dyDescent="0.2">
      <c r="A35" t="s">
        <v>8</v>
      </c>
      <c r="B35">
        <v>30.159279999999999</v>
      </c>
      <c r="C35" s="1">
        <v>25</v>
      </c>
      <c r="D35">
        <v>3</v>
      </c>
      <c r="E35">
        <f t="shared" si="1"/>
        <v>12.646290000000004</v>
      </c>
      <c r="J35" t="s">
        <v>3</v>
      </c>
      <c r="K35">
        <v>73.047200000000004</v>
      </c>
      <c r="L35" s="1">
        <v>97</v>
      </c>
      <c r="M35">
        <v>0</v>
      </c>
      <c r="N35">
        <f>(L35-0)-K35</f>
        <v>23.952799999999996</v>
      </c>
    </row>
    <row r="36" spans="1:14" x14ac:dyDescent="0.2">
      <c r="A36" t="s">
        <v>9</v>
      </c>
      <c r="B36">
        <v>27.231670000000001</v>
      </c>
      <c r="C36" s="1">
        <v>32</v>
      </c>
      <c r="D36">
        <v>1</v>
      </c>
      <c r="E36">
        <f t="shared" si="1"/>
        <v>16.414620000000003</v>
      </c>
      <c r="J36" t="s">
        <v>4</v>
      </c>
      <c r="K36">
        <v>69.684269999999998</v>
      </c>
      <c r="L36" s="1">
        <v>89</v>
      </c>
      <c r="M36">
        <v>0</v>
      </c>
      <c r="N36">
        <f>(L36-M36)-K36+N35</f>
        <v>43.268529999999998</v>
      </c>
    </row>
    <row r="37" spans="1:14" x14ac:dyDescent="0.2">
      <c r="A37" t="s">
        <v>10</v>
      </c>
      <c r="B37">
        <v>26.42587</v>
      </c>
      <c r="C37" s="1">
        <v>41</v>
      </c>
      <c r="D37">
        <v>2</v>
      </c>
      <c r="E37">
        <f t="shared" si="1"/>
        <v>28.988750000000003</v>
      </c>
      <c r="J37" t="s">
        <v>5</v>
      </c>
      <c r="K37">
        <v>80.731729999999999</v>
      </c>
      <c r="L37" s="1">
        <v>76</v>
      </c>
      <c r="M37">
        <v>0</v>
      </c>
      <c r="N37">
        <f t="shared" ref="N37:N42" si="2">(L37-M37)-K37+N36</f>
        <v>38.536799999999999</v>
      </c>
    </row>
    <row r="38" spans="1:14" x14ac:dyDescent="0.2">
      <c r="J38" t="s">
        <v>6</v>
      </c>
      <c r="K38">
        <v>67.667630000000003</v>
      </c>
      <c r="L38" s="1">
        <v>68</v>
      </c>
      <c r="M38">
        <v>0</v>
      </c>
      <c r="N38">
        <f t="shared" si="2"/>
        <v>38.869169999999997</v>
      </c>
    </row>
    <row r="39" spans="1:14" x14ac:dyDescent="0.2">
      <c r="J39" t="s">
        <v>7</v>
      </c>
      <c r="K39">
        <v>79.921059999999997</v>
      </c>
      <c r="L39" s="1">
        <v>69</v>
      </c>
      <c r="M39">
        <v>1</v>
      </c>
      <c r="N39">
        <f t="shared" si="2"/>
        <v>26.94811</v>
      </c>
    </row>
    <row r="40" spans="1:14" x14ac:dyDescent="0.2">
      <c r="J40" t="s">
        <v>8</v>
      </c>
      <c r="K40">
        <v>69.134749999999997</v>
      </c>
      <c r="L40" s="1">
        <v>75</v>
      </c>
      <c r="M40">
        <v>0</v>
      </c>
      <c r="N40">
        <f t="shared" si="2"/>
        <v>32.813360000000003</v>
      </c>
    </row>
    <row r="41" spans="1:14" x14ac:dyDescent="0.2">
      <c r="J41" t="s">
        <v>9</v>
      </c>
      <c r="K41">
        <v>75.791330000000002</v>
      </c>
      <c r="L41" s="1">
        <v>68</v>
      </c>
      <c r="M41">
        <v>0</v>
      </c>
      <c r="N41">
        <f t="shared" si="2"/>
        <v>25.022030000000001</v>
      </c>
    </row>
    <row r="42" spans="1:14" x14ac:dyDescent="0.2">
      <c r="J42" t="s">
        <v>10</v>
      </c>
      <c r="K42">
        <v>70.395290000000003</v>
      </c>
      <c r="L42" s="1">
        <v>82</v>
      </c>
      <c r="M42">
        <v>0</v>
      </c>
      <c r="N42">
        <f t="shared" si="2"/>
        <v>36.626739999999998</v>
      </c>
    </row>
    <row r="48" spans="1:14" x14ac:dyDescent="0.2">
      <c r="A48" s="2" t="s">
        <v>21</v>
      </c>
      <c r="B48" s="2"/>
      <c r="C48" s="2"/>
      <c r="D48" s="2"/>
      <c r="E48" s="2"/>
    </row>
    <row r="49" spans="1:5" x14ac:dyDescent="0.2">
      <c r="A49" t="s">
        <v>2</v>
      </c>
      <c r="B49" t="s">
        <v>12</v>
      </c>
      <c r="C49" t="s">
        <v>13</v>
      </c>
      <c r="D49" t="s">
        <v>11</v>
      </c>
      <c r="E49" t="s">
        <v>15</v>
      </c>
    </row>
    <row r="50" spans="1:5" x14ac:dyDescent="0.2">
      <c r="A50" t="s">
        <v>3</v>
      </c>
      <c r="B50">
        <v>8.5693099999999998</v>
      </c>
      <c r="C50" s="1">
        <v>6</v>
      </c>
      <c r="D50">
        <v>0</v>
      </c>
      <c r="E50">
        <f>(C50-D50)-B50</f>
        <v>-2.5693099999999998</v>
      </c>
    </row>
    <row r="51" spans="1:5" x14ac:dyDescent="0.2">
      <c r="A51" t="s">
        <v>4</v>
      </c>
      <c r="B51">
        <v>8.9399499999999996</v>
      </c>
      <c r="C51" s="1">
        <v>6</v>
      </c>
      <c r="D51">
        <v>0</v>
      </c>
      <c r="E51">
        <f>(C51-D51)-B51+E50</f>
        <v>-5.5092599999999994</v>
      </c>
    </row>
    <row r="52" spans="1:5" x14ac:dyDescent="0.2">
      <c r="A52" t="s">
        <v>5</v>
      </c>
      <c r="B52">
        <v>8.5893899999999999</v>
      </c>
      <c r="C52" s="1">
        <v>12</v>
      </c>
      <c r="D52">
        <v>0</v>
      </c>
      <c r="E52">
        <f t="shared" ref="E52:E57" si="3">(C52-D52)-B52+E51</f>
        <v>-2.0986499999999992</v>
      </c>
    </row>
    <row r="53" spans="1:5" x14ac:dyDescent="0.2">
      <c r="A53" t="s">
        <v>6</v>
      </c>
      <c r="B53">
        <v>8.4054120000000001</v>
      </c>
      <c r="C53" s="1">
        <v>6</v>
      </c>
      <c r="D53">
        <v>1</v>
      </c>
      <c r="E53">
        <f t="shared" si="3"/>
        <v>-5.5040619999999993</v>
      </c>
    </row>
    <row r="54" spans="1:5" x14ac:dyDescent="0.2">
      <c r="A54" t="s">
        <v>7</v>
      </c>
      <c r="B54">
        <v>8.3485530000000008</v>
      </c>
      <c r="C54" s="1">
        <v>4</v>
      </c>
      <c r="D54">
        <v>0</v>
      </c>
      <c r="E54">
        <f t="shared" si="3"/>
        <v>-9.8526150000000001</v>
      </c>
    </row>
    <row r="55" spans="1:5" x14ac:dyDescent="0.2">
      <c r="A55" t="s">
        <v>8</v>
      </c>
      <c r="B55">
        <v>8.353669</v>
      </c>
      <c r="C55" s="1">
        <v>6</v>
      </c>
      <c r="D55">
        <v>0</v>
      </c>
      <c r="E55">
        <f t="shared" si="3"/>
        <v>-12.206284</v>
      </c>
    </row>
    <row r="56" spans="1:5" x14ac:dyDescent="0.2">
      <c r="A56" t="s">
        <v>9</v>
      </c>
      <c r="B56">
        <v>8.3941590000000001</v>
      </c>
      <c r="C56" s="1">
        <v>9</v>
      </c>
      <c r="D56">
        <v>0</v>
      </c>
      <c r="E56">
        <f t="shared" si="3"/>
        <v>-11.600443</v>
      </c>
    </row>
    <row r="57" spans="1:5" x14ac:dyDescent="0.2">
      <c r="A57" t="s">
        <v>10</v>
      </c>
      <c r="B57">
        <v>8.7535760000000007</v>
      </c>
      <c r="C57" s="1">
        <v>7</v>
      </c>
      <c r="D57">
        <v>0</v>
      </c>
      <c r="E57">
        <f t="shared" si="3"/>
        <v>-13.354019000000001</v>
      </c>
    </row>
    <row r="66" spans="1:5" x14ac:dyDescent="0.2">
      <c r="A66" s="2" t="s">
        <v>23</v>
      </c>
      <c r="B66" s="2"/>
      <c r="C66" s="2"/>
      <c r="D66" s="2"/>
      <c r="E66" s="2"/>
    </row>
    <row r="67" spans="1:5" x14ac:dyDescent="0.2">
      <c r="A67" t="s">
        <v>22</v>
      </c>
      <c r="B67" t="s">
        <v>12</v>
      </c>
      <c r="C67" t="s">
        <v>13</v>
      </c>
      <c r="D67" t="s">
        <v>11</v>
      </c>
      <c r="E67" t="s">
        <v>15</v>
      </c>
    </row>
    <row r="68" spans="1:5" x14ac:dyDescent="0.2">
      <c r="A68" t="s">
        <v>3</v>
      </c>
      <c r="B68">
        <v>9.2669189999999997</v>
      </c>
      <c r="C68" s="1">
        <v>16</v>
      </c>
      <c r="D68">
        <v>0</v>
      </c>
      <c r="E68">
        <f>(C68-D68)-B68</f>
        <v>6.7330810000000003</v>
      </c>
    </row>
    <row r="69" spans="1:5" x14ac:dyDescent="0.2">
      <c r="A69" t="s">
        <v>4</v>
      </c>
      <c r="B69">
        <v>10.334032000000001</v>
      </c>
      <c r="C69" s="1">
        <v>7</v>
      </c>
      <c r="D69">
        <v>0</v>
      </c>
      <c r="E69">
        <f>(C69-D69)-B69+E68</f>
        <v>3.3990489999999998</v>
      </c>
    </row>
    <row r="70" spans="1:5" x14ac:dyDescent="0.2">
      <c r="A70" t="s">
        <v>5</v>
      </c>
      <c r="B70">
        <v>9.2645809999999997</v>
      </c>
      <c r="C70" s="1">
        <v>13</v>
      </c>
      <c r="D70">
        <v>0</v>
      </c>
      <c r="E70">
        <f t="shared" ref="E70:E75" si="4">(C70-D70)-B70+E69</f>
        <v>7.134468</v>
      </c>
    </row>
    <row r="71" spans="1:5" x14ac:dyDescent="0.2">
      <c r="A71" t="s">
        <v>6</v>
      </c>
      <c r="B71">
        <v>10.550644</v>
      </c>
      <c r="C71" s="1">
        <v>18</v>
      </c>
      <c r="D71">
        <v>0</v>
      </c>
      <c r="E71">
        <f t="shared" si="4"/>
        <v>14.583824</v>
      </c>
    </row>
    <row r="72" spans="1:5" x14ac:dyDescent="0.2">
      <c r="A72" t="s">
        <v>7</v>
      </c>
      <c r="B72">
        <v>9.2802559999999996</v>
      </c>
      <c r="C72" s="1">
        <v>17</v>
      </c>
      <c r="D72">
        <v>0</v>
      </c>
      <c r="E72">
        <f t="shared" si="4"/>
        <v>22.303567999999999</v>
      </c>
    </row>
    <row r="73" spans="1:5" x14ac:dyDescent="0.2">
      <c r="A73" t="s">
        <v>8</v>
      </c>
      <c r="B73">
        <v>10.558951</v>
      </c>
      <c r="C73" s="1">
        <v>9</v>
      </c>
      <c r="D73">
        <v>0</v>
      </c>
      <c r="E73">
        <f t="shared" si="4"/>
        <v>20.744616999999998</v>
      </c>
    </row>
    <row r="74" spans="1:5" x14ac:dyDescent="0.2">
      <c r="A74" t="s">
        <v>9</v>
      </c>
      <c r="B74">
        <v>9.2625200000000003</v>
      </c>
      <c r="C74" s="1">
        <v>15</v>
      </c>
      <c r="D74">
        <v>0</v>
      </c>
      <c r="E74">
        <f t="shared" si="4"/>
        <v>26.482096999999996</v>
      </c>
    </row>
    <row r="75" spans="1:5" x14ac:dyDescent="0.2">
      <c r="A75" t="s">
        <v>10</v>
      </c>
      <c r="B75">
        <v>10.550663999999999</v>
      </c>
      <c r="C75" s="1">
        <v>13</v>
      </c>
      <c r="D75">
        <v>2</v>
      </c>
      <c r="E75">
        <f t="shared" si="4"/>
        <v>26.931432999999998</v>
      </c>
    </row>
  </sheetData>
  <mergeCells count="6">
    <mergeCell ref="A66:E66"/>
    <mergeCell ref="A1:E1"/>
    <mergeCell ref="A28:E28"/>
    <mergeCell ref="J19:N19"/>
    <mergeCell ref="J33:N33"/>
    <mergeCell ref="A48:E4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6A44-8A87-EF41-9EBC-0D3D965B21E7}">
  <dimension ref="A1:I5"/>
  <sheetViews>
    <sheetView workbookViewId="0">
      <selection activeCell="D10" sqref="D10"/>
    </sheetView>
  </sheetViews>
  <sheetFormatPr baseColWidth="10" defaultRowHeight="16" x14ac:dyDescent="0.2"/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>
        <v>9.5062219999999993</v>
      </c>
      <c r="C2">
        <v>9.9494720000000001</v>
      </c>
      <c r="D2">
        <v>10.38158</v>
      </c>
      <c r="E2">
        <v>10.107200000000001</v>
      </c>
      <c r="F2">
        <v>10.166468999999999</v>
      </c>
      <c r="G2">
        <v>10.396566</v>
      </c>
      <c r="H2">
        <v>10.166076</v>
      </c>
      <c r="I2">
        <v>10.429747000000001</v>
      </c>
    </row>
    <row r="3" spans="1:9" x14ac:dyDescent="0.2">
      <c r="A3" t="s">
        <v>1</v>
      </c>
    </row>
    <row r="4" spans="1:9" x14ac:dyDescent="0.2">
      <c r="A4" t="s">
        <v>11</v>
      </c>
    </row>
    <row r="5" spans="1:9" x14ac:dyDescent="0.2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85CB-E48F-B140-9581-A91ADAE792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8619-1208-B545-8623-881B51ECC9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96E4-8D6A-2548-AB6C-DDF6C81DD7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B327-E492-BF49-A7EF-674AE3EC20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D650-42F7-0E4D-9F95-3F493D9A3B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6447-BA2C-1E48-9EE2-71864A3ADA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351F-BC6F-FA4E-B6A1-45EA3807D8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6767-CEE5-2A40-964F-19F12CE9BD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7ACD-B171-584B-90AE-B3C599107D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3DC8-D0A8-9743-81B9-C370D09651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8E8E-33CF-AF4A-9803-BA5B9D4034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109-4DFA-2C4C-A835-CE7B405A58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0203-2307-8C49-863F-B0FC4A7B8A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D2E5-8DFF-2B48-9CCC-1BA88989A8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BE21-0BE3-E545-A9DB-6E476EF916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2F48-342E-A142-81E7-0BC5C3512E67}">
  <dimension ref="A1:AJ58"/>
  <sheetViews>
    <sheetView tabSelected="1" topLeftCell="A27" zoomScale="125" workbookViewId="0">
      <selection activeCell="S62" sqref="S62"/>
    </sheetView>
  </sheetViews>
  <sheetFormatPr baseColWidth="10" defaultRowHeight="16" x14ac:dyDescent="0.2"/>
  <sheetData>
    <row r="1" spans="1:24" x14ac:dyDescent="0.2">
      <c r="A1" s="4"/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21</v>
      </c>
      <c r="V1" s="4" t="s">
        <v>23</v>
      </c>
      <c r="W1" s="4" t="s">
        <v>44</v>
      </c>
      <c r="X1" s="4" t="s">
        <v>45</v>
      </c>
    </row>
    <row r="2" spans="1:24" x14ac:dyDescent="0.2">
      <c r="A2" s="4" t="s">
        <v>3</v>
      </c>
      <c r="B2" s="4">
        <v>19</v>
      </c>
      <c r="C2" s="4">
        <v>10</v>
      </c>
      <c r="D2" s="4">
        <v>30</v>
      </c>
      <c r="E2" s="4">
        <v>11</v>
      </c>
      <c r="F2" s="4">
        <v>6</v>
      </c>
      <c r="G2" s="4">
        <v>5</v>
      </c>
      <c r="H2" s="4">
        <v>32</v>
      </c>
      <c r="I2" s="4">
        <v>13</v>
      </c>
      <c r="J2" s="4">
        <v>10</v>
      </c>
      <c r="K2" s="4">
        <v>11</v>
      </c>
      <c r="L2" s="4">
        <v>87</v>
      </c>
      <c r="M2" s="4">
        <v>9</v>
      </c>
      <c r="N2" s="4">
        <v>97</v>
      </c>
      <c r="O2" s="4">
        <v>1</v>
      </c>
      <c r="P2" s="4">
        <v>26</v>
      </c>
      <c r="Q2" s="4">
        <v>5</v>
      </c>
      <c r="R2" s="4">
        <v>24</v>
      </c>
      <c r="S2" s="4">
        <v>3</v>
      </c>
      <c r="T2" s="4">
        <v>24</v>
      </c>
      <c r="U2" s="4">
        <v>6</v>
      </c>
      <c r="V2" s="4">
        <v>16</v>
      </c>
      <c r="W2" s="4">
        <v>5</v>
      </c>
      <c r="X2" s="4">
        <v>6</v>
      </c>
    </row>
    <row r="3" spans="1:24" x14ac:dyDescent="0.2">
      <c r="A3" s="4" t="s">
        <v>4</v>
      </c>
      <c r="B3" s="4">
        <v>18</v>
      </c>
      <c r="C3" s="4">
        <v>7</v>
      </c>
      <c r="D3" s="4">
        <v>23</v>
      </c>
      <c r="E3" s="4">
        <v>8</v>
      </c>
      <c r="F3" s="4">
        <v>1</v>
      </c>
      <c r="G3" s="4">
        <v>3</v>
      </c>
      <c r="H3" s="4">
        <v>29</v>
      </c>
      <c r="I3" s="4">
        <v>15</v>
      </c>
      <c r="J3" s="4">
        <v>6</v>
      </c>
      <c r="K3" s="4">
        <v>7</v>
      </c>
      <c r="L3" s="4">
        <v>66</v>
      </c>
      <c r="M3" s="4">
        <v>8</v>
      </c>
      <c r="N3" s="4">
        <v>89</v>
      </c>
      <c r="O3" s="4">
        <v>3</v>
      </c>
      <c r="P3" s="4">
        <v>14</v>
      </c>
      <c r="Q3" s="4">
        <v>4</v>
      </c>
      <c r="R3" s="4">
        <v>21</v>
      </c>
      <c r="S3" s="4">
        <v>4</v>
      </c>
      <c r="T3" s="4">
        <v>28</v>
      </c>
      <c r="U3" s="4">
        <v>6</v>
      </c>
      <c r="V3" s="4">
        <v>7</v>
      </c>
      <c r="W3" s="4">
        <v>8</v>
      </c>
      <c r="X3" s="4">
        <v>7</v>
      </c>
    </row>
    <row r="4" spans="1:24" x14ac:dyDescent="0.2">
      <c r="A4" s="4" t="s">
        <v>5</v>
      </c>
      <c r="B4" s="4">
        <v>18</v>
      </c>
      <c r="C4" s="4">
        <v>10</v>
      </c>
      <c r="D4" s="4">
        <v>18</v>
      </c>
      <c r="E4" s="4">
        <v>20</v>
      </c>
      <c r="F4" s="4">
        <v>8</v>
      </c>
      <c r="G4" s="4">
        <v>3</v>
      </c>
      <c r="H4" s="4">
        <v>36</v>
      </c>
      <c r="I4" s="4">
        <v>10</v>
      </c>
      <c r="J4" s="4">
        <v>3</v>
      </c>
      <c r="K4" s="4">
        <v>9</v>
      </c>
      <c r="L4" s="4">
        <v>67</v>
      </c>
      <c r="M4" s="4">
        <v>5</v>
      </c>
      <c r="N4" s="4">
        <v>76</v>
      </c>
      <c r="O4" s="4">
        <v>4</v>
      </c>
      <c r="P4" s="4">
        <v>25</v>
      </c>
      <c r="Q4" s="4">
        <v>5</v>
      </c>
      <c r="R4" s="4">
        <v>29</v>
      </c>
      <c r="S4" s="4">
        <v>2</v>
      </c>
      <c r="T4" s="4">
        <v>32</v>
      </c>
      <c r="U4" s="4">
        <v>12</v>
      </c>
      <c r="V4" s="4">
        <v>13</v>
      </c>
      <c r="W4" s="4">
        <v>6</v>
      </c>
      <c r="X4" s="4">
        <v>8</v>
      </c>
    </row>
    <row r="5" spans="1:24" x14ac:dyDescent="0.2">
      <c r="A5" s="4" t="s">
        <v>6</v>
      </c>
      <c r="B5" s="4">
        <v>25</v>
      </c>
      <c r="C5" s="4">
        <v>12</v>
      </c>
      <c r="D5" s="4">
        <v>23</v>
      </c>
      <c r="E5" s="4">
        <v>10</v>
      </c>
      <c r="F5" s="4">
        <v>11</v>
      </c>
      <c r="G5" s="4">
        <v>5</v>
      </c>
      <c r="H5" s="4">
        <v>32</v>
      </c>
      <c r="I5" s="4">
        <v>9</v>
      </c>
      <c r="J5" s="4">
        <v>3</v>
      </c>
      <c r="K5" s="4">
        <v>6</v>
      </c>
      <c r="L5" s="4">
        <v>76</v>
      </c>
      <c r="M5" s="4">
        <v>14</v>
      </c>
      <c r="N5" s="4">
        <v>68</v>
      </c>
      <c r="O5" s="4">
        <v>2</v>
      </c>
      <c r="P5" s="4">
        <v>21</v>
      </c>
      <c r="Q5" s="4">
        <v>12</v>
      </c>
      <c r="R5" s="4">
        <v>23</v>
      </c>
      <c r="S5" s="4">
        <v>0</v>
      </c>
      <c r="T5" s="4">
        <v>25</v>
      </c>
      <c r="U5" s="4">
        <v>6</v>
      </c>
      <c r="V5" s="4">
        <v>18</v>
      </c>
      <c r="W5" s="4">
        <v>10</v>
      </c>
      <c r="X5" s="4">
        <v>3</v>
      </c>
    </row>
    <row r="6" spans="1:24" x14ac:dyDescent="0.2">
      <c r="A6" s="4" t="s">
        <v>7</v>
      </c>
      <c r="B6" s="4">
        <v>17</v>
      </c>
      <c r="C6" s="4">
        <v>5</v>
      </c>
      <c r="D6" s="4">
        <v>19</v>
      </c>
      <c r="E6" s="4">
        <v>8</v>
      </c>
      <c r="F6" s="4">
        <v>6</v>
      </c>
      <c r="G6" s="4">
        <v>8</v>
      </c>
      <c r="H6" s="4">
        <v>39</v>
      </c>
      <c r="I6" s="4">
        <v>8</v>
      </c>
      <c r="J6" s="4">
        <v>6</v>
      </c>
      <c r="K6" s="4">
        <v>2</v>
      </c>
      <c r="L6" s="4">
        <v>76</v>
      </c>
      <c r="M6" s="4">
        <v>14</v>
      </c>
      <c r="N6" s="4">
        <v>69</v>
      </c>
      <c r="O6" s="4">
        <v>1</v>
      </c>
      <c r="P6" s="4">
        <v>23</v>
      </c>
      <c r="Q6" s="4">
        <v>6</v>
      </c>
      <c r="R6" s="4">
        <v>23</v>
      </c>
      <c r="S6" s="4">
        <v>5</v>
      </c>
      <c r="T6" s="4">
        <v>27</v>
      </c>
      <c r="U6" s="4">
        <v>4</v>
      </c>
      <c r="V6" s="4">
        <v>17</v>
      </c>
      <c r="W6" s="4">
        <v>11</v>
      </c>
      <c r="X6" s="4">
        <v>4</v>
      </c>
    </row>
    <row r="7" spans="1:24" x14ac:dyDescent="0.2">
      <c r="A7" s="4" t="s">
        <v>8</v>
      </c>
      <c r="B7" s="4">
        <v>14</v>
      </c>
      <c r="C7" s="4">
        <v>9</v>
      </c>
      <c r="D7" s="4">
        <v>28</v>
      </c>
      <c r="E7" s="4">
        <v>14</v>
      </c>
      <c r="F7" s="4">
        <v>10</v>
      </c>
      <c r="G7" s="4">
        <v>2</v>
      </c>
      <c r="H7" s="4">
        <v>25</v>
      </c>
      <c r="I7" s="4">
        <v>10</v>
      </c>
      <c r="J7" s="4">
        <v>8</v>
      </c>
      <c r="K7" s="4">
        <v>5</v>
      </c>
      <c r="L7" s="4">
        <v>78</v>
      </c>
      <c r="M7" s="4">
        <v>16</v>
      </c>
      <c r="N7" s="4">
        <v>75</v>
      </c>
      <c r="O7" s="4">
        <v>1</v>
      </c>
      <c r="P7" s="4">
        <v>23</v>
      </c>
      <c r="Q7" s="4">
        <v>5</v>
      </c>
      <c r="R7" s="4">
        <v>18</v>
      </c>
      <c r="S7" s="4">
        <v>4</v>
      </c>
      <c r="T7" s="4">
        <v>30</v>
      </c>
      <c r="U7" s="4">
        <v>6</v>
      </c>
      <c r="V7" s="4">
        <v>9</v>
      </c>
      <c r="W7" s="4">
        <v>12</v>
      </c>
      <c r="X7" s="4">
        <v>2</v>
      </c>
    </row>
    <row r="8" spans="1:24" x14ac:dyDescent="0.2">
      <c r="A8" s="4" t="s">
        <v>9</v>
      </c>
      <c r="B8" s="4">
        <v>19</v>
      </c>
      <c r="C8" s="4">
        <v>15</v>
      </c>
      <c r="D8" s="4">
        <v>27</v>
      </c>
      <c r="E8" s="4">
        <v>11</v>
      </c>
      <c r="F8" s="4">
        <v>14</v>
      </c>
      <c r="G8" s="4">
        <v>7</v>
      </c>
      <c r="H8" s="4">
        <v>32</v>
      </c>
      <c r="I8" s="4">
        <v>11</v>
      </c>
      <c r="J8" s="4">
        <v>6</v>
      </c>
      <c r="K8" s="4">
        <v>7</v>
      </c>
      <c r="L8" s="4">
        <v>69</v>
      </c>
      <c r="M8" s="4">
        <v>17</v>
      </c>
      <c r="N8" s="4">
        <v>68</v>
      </c>
      <c r="O8" s="4">
        <v>4</v>
      </c>
      <c r="P8" s="4">
        <v>29</v>
      </c>
      <c r="Q8" s="4">
        <v>5</v>
      </c>
      <c r="R8" s="4">
        <v>31</v>
      </c>
      <c r="S8" s="4">
        <v>6</v>
      </c>
      <c r="T8" s="4">
        <v>28</v>
      </c>
      <c r="U8" s="4">
        <v>9</v>
      </c>
      <c r="V8" s="4">
        <v>15</v>
      </c>
      <c r="W8" s="4">
        <v>3</v>
      </c>
      <c r="X8" s="4">
        <v>6</v>
      </c>
    </row>
    <row r="9" spans="1:24" x14ac:dyDescent="0.2">
      <c r="A9" s="4" t="s">
        <v>10</v>
      </c>
      <c r="B9" s="4">
        <v>20</v>
      </c>
      <c r="C9" s="4">
        <v>7</v>
      </c>
      <c r="D9" s="4">
        <v>21</v>
      </c>
      <c r="E9" s="4">
        <v>9</v>
      </c>
      <c r="F9" s="4">
        <v>11</v>
      </c>
      <c r="G9" s="4">
        <v>15</v>
      </c>
      <c r="H9" s="4">
        <v>41</v>
      </c>
      <c r="I9" s="4">
        <v>12</v>
      </c>
      <c r="J9" s="4">
        <v>6</v>
      </c>
      <c r="K9" s="4">
        <v>13</v>
      </c>
      <c r="L9" s="4">
        <v>80</v>
      </c>
      <c r="M9" s="4">
        <v>5</v>
      </c>
      <c r="N9" s="4">
        <v>82</v>
      </c>
      <c r="O9" s="4">
        <v>3</v>
      </c>
      <c r="P9" s="4">
        <v>21</v>
      </c>
      <c r="Q9" s="4">
        <v>9</v>
      </c>
      <c r="R9" s="4">
        <v>31</v>
      </c>
      <c r="S9" s="4">
        <v>5</v>
      </c>
      <c r="T9" s="4">
        <v>32</v>
      </c>
      <c r="U9" s="4">
        <v>7</v>
      </c>
      <c r="V9" s="4">
        <v>13</v>
      </c>
      <c r="W9" s="4">
        <v>4</v>
      </c>
      <c r="X9" s="4">
        <v>3</v>
      </c>
    </row>
    <row r="10" spans="1:24" x14ac:dyDescent="0.2">
      <c r="A10" s="4" t="s">
        <v>16</v>
      </c>
      <c r="B10" s="4">
        <v>22</v>
      </c>
      <c r="C10" s="4">
        <v>9</v>
      </c>
      <c r="D10" s="4">
        <v>20</v>
      </c>
      <c r="E10" s="4">
        <v>11</v>
      </c>
      <c r="F10" s="4">
        <v>8</v>
      </c>
      <c r="G10" s="4">
        <v>6</v>
      </c>
      <c r="H10" s="4">
        <v>32</v>
      </c>
      <c r="I10" s="4">
        <v>9</v>
      </c>
      <c r="J10" s="4">
        <v>5</v>
      </c>
      <c r="K10" s="4">
        <v>8</v>
      </c>
      <c r="L10" s="4">
        <v>81</v>
      </c>
      <c r="M10" s="4">
        <v>17</v>
      </c>
      <c r="N10" s="4">
        <v>108</v>
      </c>
      <c r="O10" s="4">
        <v>0</v>
      </c>
      <c r="P10" s="4">
        <v>32</v>
      </c>
      <c r="Q10" s="4">
        <v>6</v>
      </c>
      <c r="R10" s="4">
        <v>26</v>
      </c>
      <c r="S10" s="4">
        <v>4</v>
      </c>
      <c r="T10" s="4">
        <v>31</v>
      </c>
      <c r="U10" s="4">
        <v>13</v>
      </c>
      <c r="V10" s="4">
        <v>13</v>
      </c>
      <c r="W10" s="4">
        <v>3</v>
      </c>
      <c r="X10" s="4">
        <v>9</v>
      </c>
    </row>
    <row r="11" spans="1:24" x14ac:dyDescent="0.2">
      <c r="A11" s="4" t="s">
        <v>24</v>
      </c>
      <c r="B11" s="4">
        <v>25</v>
      </c>
      <c r="C11" s="4">
        <v>18</v>
      </c>
      <c r="D11" s="4">
        <v>33</v>
      </c>
      <c r="E11" s="4">
        <v>7</v>
      </c>
      <c r="F11" s="4">
        <v>12</v>
      </c>
      <c r="G11" s="4">
        <v>12</v>
      </c>
      <c r="H11" s="4">
        <v>35</v>
      </c>
      <c r="I11" s="4">
        <v>18</v>
      </c>
      <c r="J11" s="4">
        <v>5</v>
      </c>
      <c r="K11" s="4">
        <v>3</v>
      </c>
      <c r="L11" s="4">
        <v>88</v>
      </c>
      <c r="M11" s="4">
        <v>16</v>
      </c>
      <c r="N11" s="4">
        <v>93</v>
      </c>
      <c r="O11" s="4">
        <v>4</v>
      </c>
      <c r="P11" s="4">
        <v>28</v>
      </c>
      <c r="Q11" s="4">
        <v>9</v>
      </c>
      <c r="R11" s="4">
        <v>30</v>
      </c>
      <c r="S11" s="4">
        <v>5</v>
      </c>
      <c r="T11" s="4">
        <v>28</v>
      </c>
      <c r="U11" s="4">
        <v>7</v>
      </c>
      <c r="V11" s="4">
        <v>5</v>
      </c>
      <c r="W11" s="4">
        <v>6</v>
      </c>
      <c r="X11" s="4">
        <v>6</v>
      </c>
    </row>
    <row r="12" spans="1:2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2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2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4" x14ac:dyDescent="0.2">
      <c r="A15" s="5"/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6" t="s">
        <v>40</v>
      </c>
      <c r="R15" s="6" t="s">
        <v>41</v>
      </c>
      <c r="S15" s="6" t="s">
        <v>42</v>
      </c>
      <c r="T15" s="6" t="s">
        <v>43</v>
      </c>
      <c r="U15" s="6" t="s">
        <v>21</v>
      </c>
      <c r="V15" s="6" t="s">
        <v>23</v>
      </c>
      <c r="W15" s="6" t="s">
        <v>44</v>
      </c>
      <c r="X15" s="6" t="s">
        <v>45</v>
      </c>
    </row>
    <row r="16" spans="1:24" x14ac:dyDescent="0.2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</row>
    <row r="17" spans="1:36" x14ac:dyDescent="0.2">
      <c r="A17" s="6" t="s">
        <v>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</row>
    <row r="18" spans="1:36" x14ac:dyDescent="0.2">
      <c r="A18" s="6" t="s">
        <v>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</row>
    <row r="19" spans="1:36" x14ac:dyDescent="0.2">
      <c r="A19" s="6" t="s">
        <v>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4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</row>
    <row r="20" spans="1:36" x14ac:dyDescent="0.2">
      <c r="A20" s="6" t="s">
        <v>7</v>
      </c>
      <c r="B20" s="7">
        <v>0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3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3</v>
      </c>
      <c r="X20" s="7">
        <v>0</v>
      </c>
    </row>
    <row r="21" spans="1:36" x14ac:dyDescent="0.2">
      <c r="A21" s="6" t="s">
        <v>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2</v>
      </c>
      <c r="X21" s="7">
        <v>0</v>
      </c>
    </row>
    <row r="22" spans="1:36" x14ac:dyDescent="0.2">
      <c r="A22" s="6" t="s">
        <v>9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</v>
      </c>
      <c r="U22" s="7">
        <v>0</v>
      </c>
      <c r="V22" s="7">
        <v>1</v>
      </c>
      <c r="W22" s="7">
        <v>0</v>
      </c>
      <c r="X22" s="7">
        <v>0</v>
      </c>
    </row>
    <row r="23" spans="1:36" x14ac:dyDescent="0.2">
      <c r="A23" s="6" t="s">
        <v>10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3</v>
      </c>
      <c r="I23" s="7">
        <v>1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1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</row>
    <row r="24" spans="1:36" x14ac:dyDescent="0.2">
      <c r="A24" s="6" t="s">
        <v>16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1</v>
      </c>
      <c r="J24" s="7">
        <v>0</v>
      </c>
      <c r="K24" s="7">
        <v>0</v>
      </c>
      <c r="L24" s="7">
        <v>0</v>
      </c>
      <c r="M24" s="7">
        <v>1</v>
      </c>
      <c r="N24" s="7">
        <v>3</v>
      </c>
      <c r="O24" s="7">
        <v>0</v>
      </c>
      <c r="P24" s="7">
        <v>2</v>
      </c>
      <c r="Q24" s="7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7">
        <v>0</v>
      </c>
    </row>
    <row r="25" spans="1:36" x14ac:dyDescent="0.2">
      <c r="A25" s="6" t="s">
        <v>24</v>
      </c>
      <c r="B25" s="7">
        <v>5</v>
      </c>
      <c r="C25" s="7">
        <v>5</v>
      </c>
      <c r="D25" s="7">
        <v>2</v>
      </c>
      <c r="E25" s="7">
        <v>0</v>
      </c>
      <c r="F25" s="7">
        <v>1</v>
      </c>
      <c r="G25" s="7">
        <v>1</v>
      </c>
      <c r="H25" s="7">
        <v>2</v>
      </c>
      <c r="I25" s="7">
        <v>1</v>
      </c>
      <c r="J25" s="7">
        <v>0</v>
      </c>
      <c r="K25" s="7">
        <v>1</v>
      </c>
      <c r="L25" s="7">
        <v>3</v>
      </c>
      <c r="M25" s="7">
        <v>2</v>
      </c>
      <c r="N25" s="7">
        <v>6</v>
      </c>
      <c r="O25" s="7">
        <v>0</v>
      </c>
      <c r="P25" s="7">
        <v>1</v>
      </c>
      <c r="Q25" s="7">
        <v>1</v>
      </c>
      <c r="R25" s="7">
        <v>1</v>
      </c>
      <c r="S25" s="7">
        <v>0</v>
      </c>
      <c r="T25" s="7">
        <v>0</v>
      </c>
      <c r="U25" s="7">
        <v>0</v>
      </c>
      <c r="V25" s="7">
        <v>1</v>
      </c>
      <c r="W25" s="7">
        <v>1</v>
      </c>
      <c r="X25" s="7">
        <v>0</v>
      </c>
    </row>
    <row r="29" spans="1:36" x14ac:dyDescent="0.2">
      <c r="B29" s="6" t="s">
        <v>25</v>
      </c>
      <c r="C29" s="6" t="s">
        <v>26</v>
      </c>
      <c r="D29" s="6" t="s">
        <v>27</v>
      </c>
      <c r="E29" s="6" t="s">
        <v>28</v>
      </c>
      <c r="F29" s="6" t="s">
        <v>29</v>
      </c>
      <c r="G29" s="6" t="s">
        <v>30</v>
      </c>
      <c r="H29" s="6" t="s">
        <v>31</v>
      </c>
      <c r="I29" s="6" t="s">
        <v>32</v>
      </c>
      <c r="J29" s="6" t="s">
        <v>33</v>
      </c>
      <c r="K29" s="6" t="s">
        <v>34</v>
      </c>
      <c r="L29" s="6" t="s">
        <v>35</v>
      </c>
      <c r="M29" s="6" t="s">
        <v>36</v>
      </c>
      <c r="N29" s="6" t="s">
        <v>37</v>
      </c>
      <c r="O29" s="6" t="s">
        <v>38</v>
      </c>
      <c r="P29" s="6" t="s">
        <v>39</v>
      </c>
      <c r="Q29" s="6" t="s">
        <v>40</v>
      </c>
      <c r="R29" s="6" t="s">
        <v>41</v>
      </c>
      <c r="S29" s="6" t="s">
        <v>42</v>
      </c>
      <c r="T29" s="6" t="s">
        <v>43</v>
      </c>
      <c r="U29" s="6" t="s">
        <v>21</v>
      </c>
      <c r="V29" s="6" t="s">
        <v>23</v>
      </c>
      <c r="W29" s="6" t="s">
        <v>44</v>
      </c>
      <c r="X29" s="6" t="s">
        <v>45</v>
      </c>
    </row>
    <row r="30" spans="1:36" x14ac:dyDescent="0.2">
      <c r="A30" s="6" t="s">
        <v>3</v>
      </c>
      <c r="B30">
        <v>15.927267747274</v>
      </c>
      <c r="C30">
        <v>9.8871226973902893</v>
      </c>
      <c r="D30">
        <v>10.046666740456301</v>
      </c>
      <c r="E30">
        <v>20.413539744600001</v>
      </c>
      <c r="F30">
        <v>7.5985938196691603</v>
      </c>
      <c r="G30">
        <v>3.9875621052448298</v>
      </c>
      <c r="H30">
        <v>28.327224133327</v>
      </c>
      <c r="I30">
        <v>9.1473360595717299</v>
      </c>
      <c r="J30">
        <v>5.00704440862709</v>
      </c>
      <c r="K30">
        <v>7.1601307704613903</v>
      </c>
      <c r="L30">
        <v>74.496771059424404</v>
      </c>
      <c r="M30">
        <v>10.424187347894099</v>
      </c>
      <c r="N30">
        <v>73.441161277890103</v>
      </c>
      <c r="O30">
        <v>2.1334505238068102</v>
      </c>
      <c r="P30">
        <v>20.265929942027299</v>
      </c>
      <c r="Q30">
        <v>5.8937732401392804</v>
      </c>
      <c r="R30">
        <v>25.305003476554202</v>
      </c>
      <c r="S30">
        <v>3.71791168951441</v>
      </c>
      <c r="T30">
        <v>21.481266276505998</v>
      </c>
      <c r="U30">
        <v>8.5121187126717608</v>
      </c>
      <c r="V30">
        <v>9.3681775539649692</v>
      </c>
      <c r="W30">
        <v>6.7663636555217304</v>
      </c>
      <c r="X30">
        <v>4.3528066679839803</v>
      </c>
    </row>
    <row r="31" spans="1:36" x14ac:dyDescent="0.2">
      <c r="A31" s="6" t="s">
        <v>4</v>
      </c>
      <c r="B31">
        <v>15.636088329965199</v>
      </c>
      <c r="C31">
        <v>10.135848318317599</v>
      </c>
      <c r="D31">
        <v>9.7685985219183404</v>
      </c>
      <c r="E31">
        <v>19.289758749330701</v>
      </c>
      <c r="F31">
        <v>7.4384174967994996</v>
      </c>
      <c r="G31">
        <v>3.9841872122083002</v>
      </c>
      <c r="H31">
        <v>27.2618569804761</v>
      </c>
      <c r="I31">
        <v>9.8833230886561303</v>
      </c>
      <c r="J31">
        <v>5.3725808419064398</v>
      </c>
      <c r="K31">
        <v>6.7845759285220399</v>
      </c>
      <c r="L31">
        <v>75.644904402816906</v>
      </c>
      <c r="M31">
        <v>9.9956535390096004</v>
      </c>
      <c r="N31">
        <v>69.694056066037902</v>
      </c>
      <c r="O31">
        <v>1.41872963977247</v>
      </c>
      <c r="P31">
        <v>22.482085291714299</v>
      </c>
      <c r="Q31">
        <v>6.0272566885152097</v>
      </c>
      <c r="R31">
        <v>25.379966796516001</v>
      </c>
      <c r="S31">
        <v>3.9571875262773499</v>
      </c>
      <c r="T31">
        <v>21.531752052172301</v>
      </c>
      <c r="U31">
        <v>8.5970782034701507</v>
      </c>
      <c r="V31">
        <v>10.007168425684201</v>
      </c>
      <c r="W31">
        <v>5.5050122071215402</v>
      </c>
      <c r="X31">
        <v>3.5085689285141202</v>
      </c>
    </row>
    <row r="32" spans="1:36" x14ac:dyDescent="0.2">
      <c r="A32" s="6" t="s">
        <v>5</v>
      </c>
      <c r="B32">
        <v>15.692928754241301</v>
      </c>
      <c r="C32">
        <v>10.1819680682725</v>
      </c>
      <c r="D32">
        <v>10.009113845057501</v>
      </c>
      <c r="E32">
        <v>19.219166503883901</v>
      </c>
      <c r="F32">
        <v>7.8304723881145701</v>
      </c>
      <c r="G32">
        <v>4.00776993662266</v>
      </c>
      <c r="H32">
        <v>31.098646106851302</v>
      </c>
      <c r="I32">
        <v>9.2140437043675298</v>
      </c>
      <c r="J32">
        <v>5.7336796554769096</v>
      </c>
      <c r="K32">
        <v>7.2665686881855702</v>
      </c>
      <c r="L32">
        <v>87.235139146017204</v>
      </c>
      <c r="M32">
        <v>10.150045163302201</v>
      </c>
      <c r="N32">
        <v>82.132012951502105</v>
      </c>
      <c r="O32">
        <v>2.14254750453297</v>
      </c>
      <c r="P32">
        <v>24.939907885714501</v>
      </c>
      <c r="Q32">
        <v>6.46818426263851</v>
      </c>
      <c r="R32">
        <v>26.242518643357599</v>
      </c>
      <c r="S32">
        <v>4.4004967169082603</v>
      </c>
      <c r="T32">
        <v>21.968373142420901</v>
      </c>
      <c r="U32">
        <v>8.5511307120048095</v>
      </c>
      <c r="V32">
        <v>9.3742238387468593</v>
      </c>
      <c r="W32">
        <v>5.6542717083854104</v>
      </c>
      <c r="X32">
        <v>3.4493600168192402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2">
      <c r="A33" s="6" t="s">
        <v>6</v>
      </c>
      <c r="B33">
        <v>15.683459847384199</v>
      </c>
      <c r="C33">
        <v>10.0604166128979</v>
      </c>
      <c r="D33">
        <v>10.4168476088951</v>
      </c>
      <c r="E33">
        <v>18.857177551422701</v>
      </c>
      <c r="F33">
        <v>7.33674643518198</v>
      </c>
      <c r="G33">
        <v>3.9369826713193201</v>
      </c>
      <c r="H33">
        <v>27.166613104894299</v>
      </c>
      <c r="I33">
        <v>7.39761884907072</v>
      </c>
      <c r="J33">
        <v>5.14987789019753</v>
      </c>
      <c r="K33">
        <v>7.4724074305307404</v>
      </c>
      <c r="L33">
        <v>74.534130380100905</v>
      </c>
      <c r="M33">
        <v>10.207658764093299</v>
      </c>
      <c r="N33">
        <v>66.846360327044096</v>
      </c>
      <c r="O33">
        <v>1.4461288558346801</v>
      </c>
      <c r="P33">
        <v>20.6805186237094</v>
      </c>
      <c r="Q33">
        <v>5.8304207049339096</v>
      </c>
      <c r="R33">
        <v>25.395807273483001</v>
      </c>
      <c r="S33">
        <v>3.4734424282834202</v>
      </c>
      <c r="T33">
        <v>21.751840656868499</v>
      </c>
      <c r="U33">
        <v>8.4823728959250104</v>
      </c>
      <c r="V33">
        <v>10.5405465332035</v>
      </c>
      <c r="W33">
        <v>4.9718594726665097</v>
      </c>
      <c r="X33">
        <v>4.3106803225305397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2">
      <c r="A34" s="6" t="s">
        <v>7</v>
      </c>
      <c r="B34">
        <v>15.6961392286423</v>
      </c>
      <c r="C34">
        <v>10.1420895837099</v>
      </c>
      <c r="D34">
        <v>9.87359078251448</v>
      </c>
      <c r="E34">
        <v>20.983115197366999</v>
      </c>
      <c r="F34">
        <v>7.8296205756230499</v>
      </c>
      <c r="G34">
        <v>3.98453373769143</v>
      </c>
      <c r="H34">
        <v>28.330956030042501</v>
      </c>
      <c r="I34">
        <v>9.2688121837217992</v>
      </c>
      <c r="J34">
        <v>5.2962366167098001</v>
      </c>
      <c r="K34">
        <v>7.17815944632303</v>
      </c>
      <c r="L34">
        <v>78.711873232872193</v>
      </c>
      <c r="M34">
        <v>10.286631508051199</v>
      </c>
      <c r="N34">
        <v>81.826519272423795</v>
      </c>
      <c r="O34">
        <v>2.1398221495598801</v>
      </c>
      <c r="P34">
        <v>20.978586952215998</v>
      </c>
      <c r="Q34">
        <v>5.7591149261974897</v>
      </c>
      <c r="R34">
        <v>25.427357026923801</v>
      </c>
      <c r="S34">
        <v>3.6036079893043702</v>
      </c>
      <c r="T34">
        <v>22.031531387175601</v>
      </c>
      <c r="U34">
        <v>8.3213085365306796</v>
      </c>
      <c r="V34">
        <v>9.3924016203578198</v>
      </c>
      <c r="W34">
        <v>6.7297658537372902</v>
      </c>
      <c r="X34">
        <v>3.5589356343669101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">
      <c r="A35" s="6" t="s">
        <v>8</v>
      </c>
      <c r="B35">
        <v>15.6608279936885</v>
      </c>
      <c r="C35">
        <v>10.209923958454</v>
      </c>
      <c r="D35">
        <v>9.8060564724403605</v>
      </c>
      <c r="E35">
        <v>20.277644848072701</v>
      </c>
      <c r="F35">
        <v>7.5984189108318301</v>
      </c>
      <c r="G35">
        <v>3.9371981240633001</v>
      </c>
      <c r="H35">
        <v>29.190946623297702</v>
      </c>
      <c r="I35">
        <v>8.7116676807780404</v>
      </c>
      <c r="J35">
        <v>5.1135293997143201</v>
      </c>
      <c r="K35">
        <v>7.29863832688849</v>
      </c>
      <c r="L35">
        <v>82.912477628183296</v>
      </c>
      <c r="M35">
        <v>10.429705674778599</v>
      </c>
      <c r="N35">
        <v>67.187013883508399</v>
      </c>
      <c r="O35">
        <v>1.7122813627389699</v>
      </c>
      <c r="P35">
        <v>18.588731635373499</v>
      </c>
      <c r="Q35">
        <v>6.3398666835073696</v>
      </c>
      <c r="R35">
        <v>26.681680948015199</v>
      </c>
      <c r="S35">
        <v>3.6561944616977402</v>
      </c>
      <c r="T35">
        <v>22.0295363656051</v>
      </c>
      <c r="U35">
        <v>8.3531095117285208</v>
      </c>
      <c r="V35">
        <v>10.571662613848799</v>
      </c>
      <c r="W35">
        <v>4.7915793390988304</v>
      </c>
      <c r="X35">
        <v>3.59464221212771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">
      <c r="A36" s="6" t="s">
        <v>9</v>
      </c>
      <c r="B36">
        <v>16.562400401403899</v>
      </c>
      <c r="C36">
        <v>10.1181123809264</v>
      </c>
      <c r="D36">
        <v>9.5278660769174408</v>
      </c>
      <c r="E36">
        <v>20.242174473852799</v>
      </c>
      <c r="F36">
        <v>7.5275988426237399</v>
      </c>
      <c r="G36">
        <v>3.9845322726662502</v>
      </c>
      <c r="H36">
        <v>29.254332942884101</v>
      </c>
      <c r="I36">
        <v>9.1612630691262993</v>
      </c>
      <c r="J36">
        <v>5.4652959403377999</v>
      </c>
      <c r="K36">
        <v>6.7809239961566901</v>
      </c>
      <c r="L36">
        <v>73.571616408757606</v>
      </c>
      <c r="M36">
        <v>10.2256038454827</v>
      </c>
      <c r="N36">
        <v>77.4932021978085</v>
      </c>
      <c r="O36">
        <v>1.9802915060699</v>
      </c>
      <c r="P36">
        <v>21.740275052617701</v>
      </c>
      <c r="Q36">
        <v>6.3072014238922298</v>
      </c>
      <c r="R36">
        <v>25.4361722840552</v>
      </c>
      <c r="S36">
        <v>4.6643800395356996</v>
      </c>
      <c r="T36">
        <v>21.1649057406525</v>
      </c>
      <c r="U36">
        <v>8.2541812812382993</v>
      </c>
      <c r="V36">
        <v>9.3690003900501004</v>
      </c>
      <c r="W36">
        <v>5.8197470893527496</v>
      </c>
      <c r="X36">
        <v>4.36489844932502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">
      <c r="A37" s="6" t="s">
        <v>10</v>
      </c>
      <c r="B37">
        <v>15.6135478886788</v>
      </c>
      <c r="C37">
        <v>10.2424030475704</v>
      </c>
      <c r="D37">
        <v>9.8295668092742208</v>
      </c>
      <c r="E37">
        <v>20.229885103386199</v>
      </c>
      <c r="F37">
        <v>7.7676164566912904</v>
      </c>
      <c r="G37">
        <v>5.6969102227206001</v>
      </c>
      <c r="H37">
        <v>25.8272155370699</v>
      </c>
      <c r="I37">
        <v>8.6902888901245401</v>
      </c>
      <c r="J37">
        <v>5.11532814623724</v>
      </c>
      <c r="K37">
        <v>6.7737014865696796</v>
      </c>
      <c r="L37">
        <v>71.335564002691797</v>
      </c>
      <c r="M37">
        <v>10.5116327181613</v>
      </c>
      <c r="N37">
        <v>70.326963109179303</v>
      </c>
      <c r="O37">
        <v>1.7237138957048099</v>
      </c>
      <c r="P37">
        <v>21.0657157666849</v>
      </c>
      <c r="Q37">
        <v>4.5136387318491202</v>
      </c>
      <c r="R37">
        <v>25.427732862227899</v>
      </c>
      <c r="S37">
        <v>3.6403397768599599</v>
      </c>
      <c r="T37">
        <v>22.216294749601602</v>
      </c>
      <c r="U37">
        <v>8.4450332262332104</v>
      </c>
      <c r="V37">
        <v>10.540718666942199</v>
      </c>
      <c r="W37">
        <v>6.59584493212797</v>
      </c>
      <c r="X37">
        <v>3.7851133741966398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">
      <c r="A38" s="6" t="s">
        <v>16</v>
      </c>
      <c r="B38">
        <v>15.6059899712168</v>
      </c>
      <c r="C38">
        <v>10.2861296327631</v>
      </c>
      <c r="D38">
        <v>9.8055001343826707</v>
      </c>
      <c r="E38">
        <v>19.207479431460602</v>
      </c>
      <c r="F38">
        <v>7.2459739327461001</v>
      </c>
      <c r="G38">
        <v>3.9491033962092899</v>
      </c>
      <c r="H38">
        <v>29.3000682145843</v>
      </c>
      <c r="I38">
        <v>8.9776241072654503</v>
      </c>
      <c r="J38">
        <v>5.4800666113972101</v>
      </c>
      <c r="K38">
        <v>6.7574907329656897</v>
      </c>
      <c r="L38">
        <v>87.368112226053299</v>
      </c>
      <c r="M38">
        <v>11.1382005590461</v>
      </c>
      <c r="N38">
        <v>72.356512737199395</v>
      </c>
      <c r="O38">
        <v>2.06587489231037</v>
      </c>
      <c r="P38">
        <v>21.316806024581499</v>
      </c>
      <c r="Q38">
        <v>5.3963313514028597</v>
      </c>
      <c r="R38">
        <v>25.4276573304568</v>
      </c>
      <c r="S38">
        <v>3.7502899570523298</v>
      </c>
      <c r="T38">
        <v>21.7403099182944</v>
      </c>
      <c r="U38">
        <v>8.2054261678710798</v>
      </c>
      <c r="V38">
        <v>9.6352287712495297</v>
      </c>
      <c r="W38">
        <v>5.2413729090523704</v>
      </c>
      <c r="X38">
        <v>3.5403914769401599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">
      <c r="A39" s="6" t="s">
        <v>24</v>
      </c>
      <c r="B39">
        <v>15.5985331620357</v>
      </c>
      <c r="C39">
        <v>10.641888298516299</v>
      </c>
      <c r="D39">
        <v>9.4202651638234194</v>
      </c>
      <c r="E39">
        <v>19.3281794747944</v>
      </c>
      <c r="F39">
        <v>7.3325341081971098</v>
      </c>
      <c r="G39">
        <v>3.9375376023564099</v>
      </c>
      <c r="H39">
        <v>27.274534908739898</v>
      </c>
      <c r="I39">
        <v>8.6718343907179296</v>
      </c>
      <c r="J39">
        <v>4.9445981059957296</v>
      </c>
      <c r="K39">
        <v>6.7801610323082198</v>
      </c>
      <c r="L39">
        <v>72.909774230496694</v>
      </c>
      <c r="M39">
        <v>10.7113114937903</v>
      </c>
      <c r="N39">
        <v>70.642373216358806</v>
      </c>
      <c r="O39">
        <v>2.3339354793344298</v>
      </c>
      <c r="P39">
        <v>21.5260898392782</v>
      </c>
      <c r="Q39">
        <v>6.0571003968613404</v>
      </c>
      <c r="R39">
        <v>26.6689582172617</v>
      </c>
      <c r="S39">
        <v>4.4157472852371003</v>
      </c>
      <c r="T39">
        <v>21.977737913310499</v>
      </c>
      <c r="U39">
        <v>8.2757864071393197</v>
      </c>
      <c r="V39">
        <v>10.5631828297503</v>
      </c>
      <c r="W39">
        <v>4.8706922730434199</v>
      </c>
      <c r="X39">
        <v>4.4477848270832103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"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2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2">
      <c r="B43" s="6" t="s">
        <v>25</v>
      </c>
      <c r="C43" s="6" t="s">
        <v>26</v>
      </c>
      <c r="D43" s="6" t="s">
        <v>27</v>
      </c>
      <c r="E43" s="6" t="s">
        <v>28</v>
      </c>
      <c r="F43" s="6" t="s">
        <v>29</v>
      </c>
      <c r="G43" s="6" t="s">
        <v>30</v>
      </c>
      <c r="H43" s="6" t="s">
        <v>31</v>
      </c>
      <c r="I43" s="6" t="s">
        <v>32</v>
      </c>
      <c r="J43" s="6" t="s">
        <v>33</v>
      </c>
      <c r="K43" s="6" t="s">
        <v>34</v>
      </c>
      <c r="L43" s="6" t="s">
        <v>35</v>
      </c>
      <c r="M43" s="6" t="s">
        <v>36</v>
      </c>
      <c r="N43" s="6" t="s">
        <v>37</v>
      </c>
      <c r="O43" s="6" t="s">
        <v>38</v>
      </c>
      <c r="P43" s="6" t="s">
        <v>39</v>
      </c>
      <c r="Q43" s="6" t="s">
        <v>40</v>
      </c>
      <c r="R43" s="6" t="s">
        <v>41</v>
      </c>
      <c r="S43" s="6" t="s">
        <v>42</v>
      </c>
      <c r="T43" s="6" t="s">
        <v>43</v>
      </c>
      <c r="U43" s="6" t="s">
        <v>21</v>
      </c>
      <c r="V43" s="6" t="s">
        <v>23</v>
      </c>
      <c r="W43" s="6" t="s">
        <v>44</v>
      </c>
      <c r="X43" s="6" t="s">
        <v>45</v>
      </c>
    </row>
    <row r="44" spans="1:36" x14ac:dyDescent="0.2">
      <c r="A44" s="6" t="s">
        <v>3</v>
      </c>
      <c r="B44">
        <f>(B2-B16)-B30</f>
        <v>3.0727322527260004</v>
      </c>
      <c r="C44">
        <f t="shared" ref="C44:X44" si="0">(C2-C16)-C30</f>
        <v>0.11287730260971074</v>
      </c>
      <c r="D44">
        <f t="shared" si="0"/>
        <v>19.953333259543697</v>
      </c>
      <c r="E44">
        <f t="shared" si="0"/>
        <v>-9.4135397446000013</v>
      </c>
      <c r="F44">
        <f t="shared" si="0"/>
        <v>-1.5985938196691603</v>
      </c>
      <c r="G44">
        <f t="shared" si="0"/>
        <v>1.0124378947551702</v>
      </c>
      <c r="H44">
        <f t="shared" si="0"/>
        <v>3.6727758666729997</v>
      </c>
      <c r="I44">
        <f t="shared" si="0"/>
        <v>3.8526639404282701</v>
      </c>
      <c r="J44">
        <f t="shared" si="0"/>
        <v>4.99295559137291</v>
      </c>
      <c r="K44">
        <f t="shared" si="0"/>
        <v>3.8398692295386097</v>
      </c>
      <c r="L44">
        <f t="shared" si="0"/>
        <v>12.503228940575596</v>
      </c>
      <c r="M44">
        <f t="shared" si="0"/>
        <v>-1.4241873478940992</v>
      </c>
      <c r="N44">
        <f t="shared" si="0"/>
        <v>23.558838722109897</v>
      </c>
      <c r="O44">
        <f t="shared" si="0"/>
        <v>-1.1334505238068102</v>
      </c>
      <c r="P44">
        <f t="shared" si="0"/>
        <v>5.7340700579727013</v>
      </c>
      <c r="Q44">
        <f t="shared" si="0"/>
        <v>-0.89377324013928039</v>
      </c>
      <c r="R44">
        <f t="shared" si="0"/>
        <v>-1.3050034765542016</v>
      </c>
      <c r="S44">
        <f t="shared" si="0"/>
        <v>-0.71791168951440998</v>
      </c>
      <c r="T44">
        <f t="shared" si="0"/>
        <v>2.5187337234940017</v>
      </c>
      <c r="U44">
        <f t="shared" si="0"/>
        <v>-2.5121187126717608</v>
      </c>
      <c r="V44">
        <f t="shared" si="0"/>
        <v>6.6318224460350308</v>
      </c>
      <c r="W44">
        <f t="shared" si="0"/>
        <v>-1.7663636555217304</v>
      </c>
      <c r="X44">
        <f t="shared" si="0"/>
        <v>1.6471933320160197</v>
      </c>
    </row>
    <row r="45" spans="1:36" x14ac:dyDescent="0.2">
      <c r="A45" s="6" t="s">
        <v>4</v>
      </c>
      <c r="B45">
        <f>(B3-B17)-B31+B44</f>
        <v>5.4366439227608012</v>
      </c>
      <c r="C45">
        <f t="shared" ref="C45:X45" si="1">(C3-C17)-C31+C44</f>
        <v>-3.0229710157078884</v>
      </c>
      <c r="D45">
        <f t="shared" si="1"/>
        <v>33.184734737625355</v>
      </c>
      <c r="E45">
        <f t="shared" si="1"/>
        <v>-20.703298493930703</v>
      </c>
      <c r="F45">
        <f t="shared" si="1"/>
        <v>-8.0370113164686607</v>
      </c>
      <c r="G45">
        <f t="shared" si="1"/>
        <v>2.8250682546870021E-2</v>
      </c>
      <c r="H45">
        <f t="shared" si="1"/>
        <v>5.4109188861968995</v>
      </c>
      <c r="I45">
        <f t="shared" si="1"/>
        <v>8.9693408517721398</v>
      </c>
      <c r="J45">
        <f t="shared" si="1"/>
        <v>5.6203747494664702</v>
      </c>
      <c r="K45">
        <f t="shared" si="1"/>
        <v>4.0552933010165697</v>
      </c>
      <c r="L45">
        <f t="shared" si="1"/>
        <v>2.8583245377586906</v>
      </c>
      <c r="M45">
        <f t="shared" si="1"/>
        <v>-3.4198408869036996</v>
      </c>
      <c r="N45">
        <f t="shared" si="1"/>
        <v>42.864782656071995</v>
      </c>
      <c r="O45">
        <f t="shared" si="1"/>
        <v>0.44781983642071976</v>
      </c>
      <c r="P45">
        <f t="shared" si="1"/>
        <v>-2.7480152337415973</v>
      </c>
      <c r="Q45">
        <f t="shared" si="1"/>
        <v>-2.9210299286544901</v>
      </c>
      <c r="R45">
        <f t="shared" si="1"/>
        <v>-5.6849702730702028</v>
      </c>
      <c r="S45">
        <f t="shared" si="1"/>
        <v>-0.67509921579175991</v>
      </c>
      <c r="T45">
        <f t="shared" si="1"/>
        <v>8.9869816713217006</v>
      </c>
      <c r="U45">
        <f t="shared" si="1"/>
        <v>-5.1091969161419115</v>
      </c>
      <c r="V45">
        <f t="shared" si="1"/>
        <v>3.62465402035083</v>
      </c>
      <c r="W45">
        <f t="shared" si="1"/>
        <v>0.72862413735672948</v>
      </c>
      <c r="X45">
        <f t="shared" si="1"/>
        <v>5.1386244035018995</v>
      </c>
    </row>
    <row r="46" spans="1:36" x14ac:dyDescent="0.2">
      <c r="A46" s="6" t="s">
        <v>5</v>
      </c>
      <c r="B46">
        <f t="shared" ref="B46:B52" si="2">(B4-B18)-B32+B45</f>
        <v>7.7437151685195005</v>
      </c>
      <c r="C46">
        <f t="shared" ref="C46:C53" si="3">(C4-C18)-C32+C45</f>
        <v>-3.2049390839803884</v>
      </c>
      <c r="D46">
        <f t="shared" ref="D46:D53" si="4">(D4-D18)-D32+D45</f>
        <v>41.175620892567856</v>
      </c>
      <c r="E46">
        <f t="shared" ref="E46:E53" si="5">(E4-E18)-E32+E45</f>
        <v>-19.922464997814604</v>
      </c>
      <c r="F46">
        <f t="shared" ref="F46:F53" si="6">(F4-F18)-F32+F45</f>
        <v>-7.8674837045832309</v>
      </c>
      <c r="G46">
        <f t="shared" ref="G46:G53" si="7">(G4-G18)-G32+G45</f>
        <v>-0.97951925407578999</v>
      </c>
      <c r="H46">
        <f t="shared" ref="H46:H53" si="8">(H4-H18)-H32+H45</f>
        <v>10.312272779345598</v>
      </c>
      <c r="I46">
        <f t="shared" ref="I46:I53" si="9">(I4-I18)-I32+I45</f>
        <v>9.75529714740461</v>
      </c>
      <c r="J46">
        <f t="shared" ref="J46:J53" si="10">(J4-J18)-J32+J45</f>
        <v>2.8866950939895606</v>
      </c>
      <c r="K46">
        <f t="shared" ref="K46:K53" si="11">(K4-K18)-K32+K45</f>
        <v>5.7887246128309995</v>
      </c>
      <c r="L46">
        <f t="shared" ref="L46:L53" si="12">(L4-L18)-L32+L45</f>
        <v>-17.376814608258513</v>
      </c>
      <c r="M46">
        <f t="shared" ref="M46:M53" si="13">(M4-M18)-M32+M45</f>
        <v>-8.5698860502059002</v>
      </c>
      <c r="N46">
        <f t="shared" ref="N46:N53" si="14">(N4-N18)-N32+N45</f>
        <v>36.73276970456989</v>
      </c>
      <c r="O46">
        <f t="shared" ref="O46:O53" si="15">(O4-O18)-O32+O45</f>
        <v>2.3052723318877497</v>
      </c>
      <c r="P46">
        <f t="shared" ref="P46:P53" si="16">(P4-P18)-P32+P45</f>
        <v>-2.687923119456098</v>
      </c>
      <c r="Q46">
        <f t="shared" ref="Q46:Q53" si="17">(Q4-Q18)-Q32+Q45</f>
        <v>-4.3892141912930001</v>
      </c>
      <c r="R46">
        <f t="shared" ref="R46:R53" si="18">(R4-R18)-R32+R45</f>
        <v>-2.9274889164278015</v>
      </c>
      <c r="S46">
        <f t="shared" ref="S46:S53" si="19">(S4-S18)-S32+S45</f>
        <v>-3.0755959327000202</v>
      </c>
      <c r="T46">
        <f t="shared" ref="T46:T53" si="20">(T4-T18)-T32+T45</f>
        <v>19.018608528900799</v>
      </c>
      <c r="U46">
        <f t="shared" ref="U46:U53" si="21">(U4-U18)-U32+U45</f>
        <v>-1.660327628146721</v>
      </c>
      <c r="V46">
        <f t="shared" ref="V46:V53" si="22">(V4-V18)-V32+V45</f>
        <v>7.2504301816039707</v>
      </c>
      <c r="W46">
        <f t="shared" ref="W46:W53" si="23">(W4-W18)-W32+W45</f>
        <v>1.0743524289713191</v>
      </c>
      <c r="X46">
        <f t="shared" ref="X46:X53" si="24">(X4-X18)-X32+X45</f>
        <v>9.6892643866826589</v>
      </c>
    </row>
    <row r="47" spans="1:36" x14ac:dyDescent="0.2">
      <c r="A47" s="6" t="s">
        <v>6</v>
      </c>
      <c r="B47">
        <f t="shared" si="2"/>
        <v>17.060255321135301</v>
      </c>
      <c r="C47">
        <f t="shared" si="3"/>
        <v>-1.265355696878288</v>
      </c>
      <c r="D47">
        <f t="shared" si="4"/>
        <v>53.758773283672753</v>
      </c>
      <c r="E47">
        <f t="shared" si="5"/>
        <v>-28.779642549237305</v>
      </c>
      <c r="F47">
        <f t="shared" si="6"/>
        <v>-4.2042301397652109</v>
      </c>
      <c r="G47">
        <f t="shared" si="7"/>
        <v>8.3498074604889894E-2</v>
      </c>
      <c r="H47">
        <f t="shared" si="8"/>
        <v>11.145659674451299</v>
      </c>
      <c r="I47">
        <f t="shared" si="9"/>
        <v>11.357678298333891</v>
      </c>
      <c r="J47">
        <f t="shared" si="10"/>
        <v>0.73681720379203064</v>
      </c>
      <c r="K47">
        <f t="shared" si="11"/>
        <v>3.3163171823002591</v>
      </c>
      <c r="L47">
        <f t="shared" si="12"/>
        <v>-16.910944988359418</v>
      </c>
      <c r="M47">
        <f t="shared" si="13"/>
        <v>-4.7775448142991994</v>
      </c>
      <c r="N47">
        <f t="shared" si="14"/>
        <v>37.886409377525794</v>
      </c>
      <c r="O47">
        <f t="shared" si="15"/>
        <v>2.8591434760530694</v>
      </c>
      <c r="P47">
        <f t="shared" si="16"/>
        <v>-2.3684417431654978</v>
      </c>
      <c r="Q47">
        <f t="shared" si="17"/>
        <v>1.7803651037730903</v>
      </c>
      <c r="R47">
        <f t="shared" si="18"/>
        <v>-5.3232961899108027</v>
      </c>
      <c r="S47">
        <f t="shared" si="19"/>
        <v>-6.5490383609834399</v>
      </c>
      <c r="T47">
        <f t="shared" si="20"/>
        <v>22.2667678720323</v>
      </c>
      <c r="U47">
        <f t="shared" si="21"/>
        <v>-5.1427005240717314</v>
      </c>
      <c r="V47">
        <f t="shared" si="22"/>
        <v>14.709883648400471</v>
      </c>
      <c r="W47">
        <f t="shared" si="23"/>
        <v>6.1024929563048094</v>
      </c>
      <c r="X47">
        <f t="shared" si="24"/>
        <v>8.3785840641521183</v>
      </c>
    </row>
    <row r="48" spans="1:36" x14ac:dyDescent="0.2">
      <c r="A48" s="6" t="s">
        <v>7</v>
      </c>
      <c r="B48">
        <f t="shared" si="2"/>
        <v>18.364116092492999</v>
      </c>
      <c r="C48">
        <f t="shared" si="3"/>
        <v>-6.4074452805881883</v>
      </c>
      <c r="D48">
        <f t="shared" si="4"/>
        <v>62.885182501158269</v>
      </c>
      <c r="E48">
        <f t="shared" si="5"/>
        <v>-42.762757746604308</v>
      </c>
      <c r="F48">
        <f t="shared" si="6"/>
        <v>-6.0338507153882608</v>
      </c>
      <c r="G48">
        <f t="shared" si="7"/>
        <v>4.0989643369134594</v>
      </c>
      <c r="H48">
        <f t="shared" si="8"/>
        <v>18.814703644408798</v>
      </c>
      <c r="I48">
        <f t="shared" si="9"/>
        <v>10.088866114612092</v>
      </c>
      <c r="J48">
        <f t="shared" si="10"/>
        <v>1.4405805870822306</v>
      </c>
      <c r="K48">
        <f t="shared" si="11"/>
        <v>-1.861842264022771</v>
      </c>
      <c r="L48">
        <f t="shared" si="12"/>
        <v>-20.622818221231611</v>
      </c>
      <c r="M48">
        <f t="shared" si="13"/>
        <v>-2.0641763223503986</v>
      </c>
      <c r="N48">
        <f t="shared" si="14"/>
        <v>25.059890105101999</v>
      </c>
      <c r="O48">
        <f t="shared" si="15"/>
        <v>1.7193213264931893</v>
      </c>
      <c r="P48">
        <f t="shared" si="16"/>
        <v>-0.34702869538149628</v>
      </c>
      <c r="Q48">
        <f t="shared" si="17"/>
        <v>2.0212501775756007</v>
      </c>
      <c r="R48">
        <f t="shared" si="18"/>
        <v>-7.7506532168346034</v>
      </c>
      <c r="S48">
        <f t="shared" si="19"/>
        <v>-5.1526463502878102</v>
      </c>
      <c r="T48">
        <f t="shared" si="20"/>
        <v>27.235236484856699</v>
      </c>
      <c r="U48">
        <f t="shared" si="21"/>
        <v>-9.464009060602411</v>
      </c>
      <c r="V48">
        <f t="shared" si="22"/>
        <v>22.317482028042651</v>
      </c>
      <c r="W48">
        <f t="shared" si="23"/>
        <v>7.3727271025675192</v>
      </c>
      <c r="X48">
        <f t="shared" si="24"/>
        <v>8.8196484297852074</v>
      </c>
    </row>
    <row r="49" spans="1:24" x14ac:dyDescent="0.2">
      <c r="A49" s="6" t="s">
        <v>8</v>
      </c>
      <c r="B49">
        <f t="shared" si="2"/>
        <v>16.703288098804499</v>
      </c>
      <c r="C49">
        <f t="shared" si="3"/>
        <v>-7.6173692390421888</v>
      </c>
      <c r="D49">
        <f t="shared" si="4"/>
        <v>81.079126028717909</v>
      </c>
      <c r="E49">
        <f t="shared" si="5"/>
        <v>-49.040402594677005</v>
      </c>
      <c r="F49">
        <f t="shared" si="6"/>
        <v>-3.6322696262200909</v>
      </c>
      <c r="G49">
        <f t="shared" si="7"/>
        <v>2.1617662128501594</v>
      </c>
      <c r="H49">
        <f t="shared" si="8"/>
        <v>12.623757021111096</v>
      </c>
      <c r="I49">
        <f t="shared" si="9"/>
        <v>11.377198433834051</v>
      </c>
      <c r="J49">
        <f t="shared" si="10"/>
        <v>4.3270511873679105</v>
      </c>
      <c r="K49">
        <f t="shared" si="11"/>
        <v>-4.160480590911261</v>
      </c>
      <c r="L49">
        <f t="shared" si="12"/>
        <v>-25.535295849414908</v>
      </c>
      <c r="M49">
        <f t="shared" si="13"/>
        <v>3.5061180028710019</v>
      </c>
      <c r="N49">
        <f t="shared" si="14"/>
        <v>32.8728762215936</v>
      </c>
      <c r="O49">
        <f t="shared" si="15"/>
        <v>1.0070399637542193</v>
      </c>
      <c r="P49">
        <f t="shared" si="16"/>
        <v>4.0642396692450049</v>
      </c>
      <c r="Q49">
        <f t="shared" si="17"/>
        <v>0.68138349406823107</v>
      </c>
      <c r="R49">
        <f t="shared" si="18"/>
        <v>-16.432334164849802</v>
      </c>
      <c r="S49">
        <f t="shared" si="19"/>
        <v>-4.8088408119855508</v>
      </c>
      <c r="T49">
        <f t="shared" si="20"/>
        <v>35.205700119251603</v>
      </c>
      <c r="U49">
        <f t="shared" si="21"/>
        <v>-11.817118572330932</v>
      </c>
      <c r="V49">
        <f t="shared" si="22"/>
        <v>20.745819414193853</v>
      </c>
      <c r="W49">
        <f t="shared" si="23"/>
        <v>12.581147763468689</v>
      </c>
      <c r="X49">
        <f t="shared" si="24"/>
        <v>7.2250062176574978</v>
      </c>
    </row>
    <row r="50" spans="1:24" x14ac:dyDescent="0.2">
      <c r="A50" s="6" t="s">
        <v>9</v>
      </c>
      <c r="B50">
        <f t="shared" si="2"/>
        <v>19.140887697400601</v>
      </c>
      <c r="C50">
        <f t="shared" si="3"/>
        <v>-2.7354816199685885</v>
      </c>
      <c r="D50">
        <f t="shared" si="4"/>
        <v>97.551259951800461</v>
      </c>
      <c r="E50">
        <f t="shared" si="5"/>
        <v>-58.282577068529804</v>
      </c>
      <c r="F50">
        <f t="shared" si="6"/>
        <v>2.8401315311561692</v>
      </c>
      <c r="G50">
        <f t="shared" si="7"/>
        <v>5.1772339401839087</v>
      </c>
      <c r="H50">
        <f t="shared" si="8"/>
        <v>14.369424078226995</v>
      </c>
      <c r="I50">
        <f t="shared" si="9"/>
        <v>13.215935364707752</v>
      </c>
      <c r="J50">
        <f t="shared" si="10"/>
        <v>4.8617552470301106</v>
      </c>
      <c r="K50">
        <f t="shared" si="11"/>
        <v>-3.941404587067951</v>
      </c>
      <c r="L50">
        <f t="shared" si="12"/>
        <v>-31.106912258172514</v>
      </c>
      <c r="M50">
        <f t="shared" si="13"/>
        <v>10.280514157388302</v>
      </c>
      <c r="N50">
        <f t="shared" si="14"/>
        <v>23.3796740237851</v>
      </c>
      <c r="O50">
        <f t="shared" si="15"/>
        <v>3.0267484576843193</v>
      </c>
      <c r="P50">
        <f t="shared" si="16"/>
        <v>11.323964616627304</v>
      </c>
      <c r="Q50">
        <f t="shared" si="17"/>
        <v>-0.62581792982399875</v>
      </c>
      <c r="R50">
        <f t="shared" si="18"/>
        <v>-10.868506448905002</v>
      </c>
      <c r="S50">
        <f t="shared" si="19"/>
        <v>-3.4732208515212504</v>
      </c>
      <c r="T50">
        <f t="shared" si="20"/>
        <v>40.040794378599102</v>
      </c>
      <c r="U50">
        <f t="shared" si="21"/>
        <v>-11.071299853569231</v>
      </c>
      <c r="V50">
        <f t="shared" si="22"/>
        <v>25.376819024143753</v>
      </c>
      <c r="W50">
        <f t="shared" si="23"/>
        <v>9.76140067411594</v>
      </c>
      <c r="X50">
        <f t="shared" si="24"/>
        <v>8.8601077683324778</v>
      </c>
    </row>
    <row r="51" spans="1:24" x14ac:dyDescent="0.2">
      <c r="A51" s="6" t="s">
        <v>10</v>
      </c>
      <c r="B51">
        <f t="shared" si="2"/>
        <v>23.527339808721798</v>
      </c>
      <c r="C51">
        <f t="shared" si="3"/>
        <v>-6.9778846675389889</v>
      </c>
      <c r="D51">
        <f t="shared" si="4"/>
        <v>108.72169314252623</v>
      </c>
      <c r="E51">
        <f t="shared" si="5"/>
        <v>-70.512462171915999</v>
      </c>
      <c r="F51">
        <f t="shared" si="6"/>
        <v>6.0725150744648788</v>
      </c>
      <c r="G51">
        <f t="shared" si="7"/>
        <v>14.480323717463309</v>
      </c>
      <c r="H51">
        <f t="shared" si="8"/>
        <v>26.542208541157095</v>
      </c>
      <c r="I51">
        <f t="shared" si="9"/>
        <v>15.525646474583212</v>
      </c>
      <c r="J51">
        <f t="shared" si="10"/>
        <v>5.7464271007928707</v>
      </c>
      <c r="K51">
        <f t="shared" si="11"/>
        <v>2.2848939263623693</v>
      </c>
      <c r="L51">
        <f t="shared" si="12"/>
        <v>-23.442476260864311</v>
      </c>
      <c r="M51">
        <f t="shared" si="13"/>
        <v>4.7688814392270018</v>
      </c>
      <c r="N51">
        <f t="shared" si="14"/>
        <v>35.052710914605797</v>
      </c>
      <c r="O51">
        <f t="shared" si="15"/>
        <v>4.3030345619795094</v>
      </c>
      <c r="P51">
        <f t="shared" si="16"/>
        <v>11.258248849942404</v>
      </c>
      <c r="Q51">
        <f t="shared" si="17"/>
        <v>2.860543338326881</v>
      </c>
      <c r="R51">
        <f t="shared" si="18"/>
        <v>-6.2962393111329007</v>
      </c>
      <c r="S51">
        <f t="shared" si="19"/>
        <v>-3.1135606283812103</v>
      </c>
      <c r="T51">
        <f t="shared" si="20"/>
        <v>49.824499628997501</v>
      </c>
      <c r="U51">
        <f t="shared" si="21"/>
        <v>-12.516333079802441</v>
      </c>
      <c r="V51">
        <f t="shared" si="22"/>
        <v>26.836100357201552</v>
      </c>
      <c r="W51">
        <f t="shared" si="23"/>
        <v>7.1655557419879701</v>
      </c>
      <c r="X51">
        <f t="shared" si="24"/>
        <v>8.0749943941358389</v>
      </c>
    </row>
    <row r="52" spans="1:24" x14ac:dyDescent="0.2">
      <c r="A52" s="6" t="s">
        <v>16</v>
      </c>
      <c r="B52">
        <f t="shared" si="2"/>
        <v>29.921349837504998</v>
      </c>
      <c r="C52">
        <f t="shared" si="3"/>
        <v>-9.2640143003020885</v>
      </c>
      <c r="D52">
        <f t="shared" si="4"/>
        <v>118.91619300814357</v>
      </c>
      <c r="E52">
        <f t="shared" si="5"/>
        <v>-78.719941603376597</v>
      </c>
      <c r="F52">
        <f t="shared" si="6"/>
        <v>6.8265411417187787</v>
      </c>
      <c r="G52">
        <f t="shared" si="7"/>
        <v>16.531220321254018</v>
      </c>
      <c r="H52">
        <f t="shared" si="8"/>
        <v>28.242140326572795</v>
      </c>
      <c r="I52">
        <f t="shared" si="9"/>
        <v>14.548022367317762</v>
      </c>
      <c r="J52">
        <f t="shared" si="10"/>
        <v>5.2663604893956606</v>
      </c>
      <c r="K52">
        <f t="shared" si="11"/>
        <v>3.5274031933966796</v>
      </c>
      <c r="L52">
        <f t="shared" si="12"/>
        <v>-29.810588486917609</v>
      </c>
      <c r="M52">
        <f t="shared" si="13"/>
        <v>9.6306808801809023</v>
      </c>
      <c r="N52">
        <f t="shared" si="14"/>
        <v>67.696198177406401</v>
      </c>
      <c r="O52">
        <f t="shared" si="15"/>
        <v>2.2371596696691394</v>
      </c>
      <c r="P52">
        <f t="shared" si="16"/>
        <v>19.941442825360905</v>
      </c>
      <c r="Q52">
        <f t="shared" si="17"/>
        <v>3.4642119869240213</v>
      </c>
      <c r="R52">
        <f t="shared" si="18"/>
        <v>-8.7238966415897004</v>
      </c>
      <c r="S52">
        <f t="shared" si="19"/>
        <v>-2.8638505854335401</v>
      </c>
      <c r="T52">
        <f t="shared" si="20"/>
        <v>59.0841897107031</v>
      </c>
      <c r="U52">
        <f t="shared" si="21"/>
        <v>-7.7217592476735213</v>
      </c>
      <c r="V52">
        <f t="shared" si="22"/>
        <v>30.200871585952022</v>
      </c>
      <c r="W52">
        <f t="shared" si="23"/>
        <v>3.9241828329355997</v>
      </c>
      <c r="X52">
        <f t="shared" si="24"/>
        <v>13.534602917195679</v>
      </c>
    </row>
    <row r="53" spans="1:24" x14ac:dyDescent="0.2">
      <c r="A53" s="6" t="s">
        <v>24</v>
      </c>
      <c r="B53">
        <f>(B11-B25)-B39+B52</f>
        <v>34.322816675469298</v>
      </c>
      <c r="C53">
        <f t="shared" si="3"/>
        <v>-6.905902598818388</v>
      </c>
      <c r="D53">
        <f t="shared" si="4"/>
        <v>140.49592784432014</v>
      </c>
      <c r="E53">
        <f t="shared" si="5"/>
        <v>-91.048121078170993</v>
      </c>
      <c r="F53">
        <f t="shared" si="6"/>
        <v>10.494007033521669</v>
      </c>
      <c r="G53">
        <f t="shared" si="7"/>
        <v>23.593682718897607</v>
      </c>
      <c r="H53">
        <f t="shared" si="8"/>
        <v>33.9676054178329</v>
      </c>
      <c r="I53">
        <f t="shared" si="9"/>
        <v>22.87618797659983</v>
      </c>
      <c r="J53">
        <f t="shared" si="10"/>
        <v>5.321762383399931</v>
      </c>
      <c r="K53">
        <f t="shared" si="11"/>
        <v>-1.2527578389115401</v>
      </c>
      <c r="L53">
        <f t="shared" si="12"/>
        <v>-17.720362717414304</v>
      </c>
      <c r="M53">
        <f t="shared" si="13"/>
        <v>12.919369386390603</v>
      </c>
      <c r="N53">
        <f t="shared" si="14"/>
        <v>84.053824961047596</v>
      </c>
      <c r="O53">
        <f t="shared" si="15"/>
        <v>3.9032241903347096</v>
      </c>
      <c r="P53">
        <f t="shared" si="16"/>
        <v>25.415352986082706</v>
      </c>
      <c r="Q53">
        <f t="shared" si="17"/>
        <v>5.4071115900626809</v>
      </c>
      <c r="R53">
        <f t="shared" si="18"/>
        <v>-6.3928548588514005</v>
      </c>
      <c r="S53">
        <f t="shared" si="19"/>
        <v>-2.2795978706706403</v>
      </c>
      <c r="T53">
        <f t="shared" si="20"/>
        <v>65.106451797392594</v>
      </c>
      <c r="U53">
        <f t="shared" si="21"/>
        <v>-8.997545654812841</v>
      </c>
      <c r="V53">
        <f t="shared" si="22"/>
        <v>23.637688756201722</v>
      </c>
      <c r="W53">
        <f t="shared" si="23"/>
        <v>4.0534905598921798</v>
      </c>
      <c r="X53">
        <f t="shared" si="24"/>
        <v>15.08681809011247</v>
      </c>
    </row>
    <row r="54" spans="1:24" x14ac:dyDescent="0.2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4" x14ac:dyDescent="0.2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8" spans="1:24" x14ac:dyDescent="0.2">
      <c r="B58">
        <f>SUM(B53:X53)</f>
        <v>376.05817974990856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Albany</vt:lpstr>
      <vt:lpstr>Bighorn</vt:lpstr>
      <vt:lpstr>Carbon</vt:lpstr>
      <vt:lpstr>Campbell</vt:lpstr>
      <vt:lpstr>Converse</vt:lpstr>
      <vt:lpstr>Crook</vt:lpstr>
      <vt:lpstr>Fremont</vt:lpstr>
      <vt:lpstr>Goshen</vt:lpstr>
      <vt:lpstr>Hot Springs</vt:lpstr>
      <vt:lpstr>Johnson</vt:lpstr>
      <vt:lpstr>Laramie</vt:lpstr>
      <vt:lpstr>Lincoln</vt:lpstr>
      <vt:lpstr>Natrona</vt:lpstr>
      <vt:lpstr>Niobrara</vt:lpstr>
      <vt:lpstr>Park</vt:lpstr>
      <vt:lpstr>Platte</vt:lpstr>
      <vt:lpstr>Sheridan</vt:lpstr>
      <vt:lpstr>County	January	February	March	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Joseph Guille</dc:creator>
  <cp:lastModifiedBy>Liam Joseph Guille</cp:lastModifiedBy>
  <dcterms:created xsi:type="dcterms:W3CDTF">2020-11-19T21:34:58Z</dcterms:created>
  <dcterms:modified xsi:type="dcterms:W3CDTF">2020-11-24T05:15:28Z</dcterms:modified>
</cp:coreProperties>
</file>