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IG DATA\Desktop\"/>
    </mc:Choice>
  </mc:AlternateContent>
  <bookViews>
    <workbookView xWindow="0" yWindow="0" windowWidth="8610" windowHeight="4545"/>
  </bookViews>
  <sheets>
    <sheet name="工作表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9" i="1" l="1"/>
  <c r="I66" i="1"/>
  <c r="I64" i="1"/>
  <c r="I65" i="1"/>
  <c r="I54" i="1"/>
  <c r="I55" i="1"/>
  <c r="I56" i="1"/>
  <c r="I57" i="1"/>
  <c r="I58" i="1"/>
  <c r="I59" i="1"/>
  <c r="I60" i="1"/>
  <c r="I61" i="1"/>
  <c r="I62" i="1"/>
  <c r="I63" i="1"/>
  <c r="I49" i="1"/>
  <c r="I50" i="1"/>
  <c r="I51" i="1"/>
  <c r="I52" i="1"/>
  <c r="I53" i="1"/>
  <c r="I48" i="1"/>
  <c r="I41" i="1"/>
  <c r="I42" i="1"/>
  <c r="I43" i="1"/>
  <c r="I44" i="1"/>
  <c r="I45" i="1"/>
  <c r="I46" i="1"/>
  <c r="I47" i="1"/>
  <c r="I31" i="1"/>
  <c r="I32" i="1"/>
  <c r="I33" i="1"/>
  <c r="I34" i="1"/>
  <c r="I35" i="1"/>
  <c r="I36" i="1"/>
  <c r="I37" i="1"/>
  <c r="I38" i="1"/>
  <c r="I39" i="1"/>
  <c r="I40" i="1"/>
  <c r="I30" i="1"/>
  <c r="I27" i="1"/>
  <c r="I24" i="1"/>
  <c r="I25" i="1"/>
  <c r="I26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" i="1"/>
  <c r="I28" i="1"/>
</calcChain>
</file>

<file path=xl/sharedStrings.xml><?xml version="1.0" encoding="utf-8"?>
<sst xmlns="http://schemas.openxmlformats.org/spreadsheetml/2006/main" count="91" uniqueCount="83">
  <si>
    <t>醫院</t>
  </si>
  <si>
    <t>停車場</t>
  </si>
  <si>
    <t>電影院</t>
  </si>
  <si>
    <t>便利商店</t>
    <phoneticPr fontId="1" type="noConversion"/>
  </si>
  <si>
    <t>百貨</t>
    <phoneticPr fontId="1" type="noConversion"/>
  </si>
  <si>
    <t>旅館</t>
    <phoneticPr fontId="1" type="noConversion"/>
  </si>
  <si>
    <t>民宿</t>
    <phoneticPr fontId="1" type="noConversion"/>
  </si>
  <si>
    <t>早餐店</t>
    <phoneticPr fontId="1" type="noConversion"/>
  </si>
  <si>
    <t>便當/自助餐</t>
    <phoneticPr fontId="1" type="noConversion"/>
  </si>
  <si>
    <t>麵店/小吃店</t>
    <phoneticPr fontId="1" type="noConversion"/>
  </si>
  <si>
    <t>連鎖速食店</t>
    <phoneticPr fontId="1" type="noConversion"/>
  </si>
  <si>
    <t>餐館</t>
    <phoneticPr fontId="1" type="noConversion"/>
  </si>
  <si>
    <t>非酒精飲料店業</t>
    <phoneticPr fontId="1" type="noConversion"/>
  </si>
  <si>
    <t>咖啡館</t>
    <phoneticPr fontId="1" type="noConversion"/>
  </si>
  <si>
    <t>酒精飲料店業</t>
    <phoneticPr fontId="1" type="noConversion"/>
  </si>
  <si>
    <t>餐食攤販業</t>
    <phoneticPr fontId="1" type="noConversion"/>
  </si>
  <si>
    <t>銀行業</t>
    <phoneticPr fontId="1" type="noConversion"/>
  </si>
  <si>
    <t>獸醫服務業</t>
    <phoneticPr fontId="1" type="noConversion"/>
  </si>
  <si>
    <t>運動場館</t>
    <phoneticPr fontId="1" type="noConversion"/>
  </si>
  <si>
    <t>健身房</t>
    <phoneticPr fontId="1" type="noConversion"/>
  </si>
  <si>
    <t>游泳池</t>
    <phoneticPr fontId="1" type="noConversion"/>
  </si>
  <si>
    <t>汽車維修業</t>
    <phoneticPr fontId="1" type="noConversion"/>
  </si>
  <si>
    <t>汽車美容業</t>
    <phoneticPr fontId="1" type="noConversion"/>
  </si>
  <si>
    <t>電腦維修</t>
    <phoneticPr fontId="1" type="noConversion"/>
  </si>
  <si>
    <t>機車維修</t>
    <phoneticPr fontId="1" type="noConversion"/>
  </si>
  <si>
    <t>自行車修理</t>
    <phoneticPr fontId="1" type="noConversion"/>
  </si>
  <si>
    <t>衣服修改</t>
    <phoneticPr fontId="1" type="noConversion"/>
  </si>
  <si>
    <t>洗衣業</t>
    <phoneticPr fontId="1" type="noConversion"/>
  </si>
  <si>
    <t>美髮業</t>
    <phoneticPr fontId="1" type="noConversion"/>
  </si>
  <si>
    <t>書籍/文具零售業</t>
    <phoneticPr fontId="1" type="noConversion"/>
  </si>
  <si>
    <t>超級市場</t>
    <phoneticPr fontId="1" type="noConversion"/>
  </si>
  <si>
    <t>中藥零售</t>
    <phoneticPr fontId="1" type="noConversion"/>
  </si>
  <si>
    <t>西藥零售</t>
    <phoneticPr fontId="1" type="noConversion"/>
  </si>
  <si>
    <t>醫療耗材零售</t>
    <phoneticPr fontId="1" type="noConversion"/>
  </si>
  <si>
    <t>加油站</t>
    <phoneticPr fontId="1" type="noConversion"/>
  </si>
  <si>
    <t>電腦相關零售</t>
    <phoneticPr fontId="1" type="noConversion"/>
  </si>
  <si>
    <t>通訊設備相關零售</t>
    <phoneticPr fontId="1" type="noConversion"/>
  </si>
  <si>
    <t>診所</t>
    <phoneticPr fontId="1" type="noConversion"/>
  </si>
  <si>
    <t>雜貨店</t>
    <phoneticPr fontId="1" type="noConversion"/>
  </si>
  <si>
    <t>消費合作社</t>
    <phoneticPr fontId="1" type="noConversion"/>
  </si>
  <si>
    <t>觀光旅館</t>
    <phoneticPr fontId="1" type="noConversion"/>
  </si>
  <si>
    <t>通訊維修</t>
    <phoneticPr fontId="1" type="noConversion"/>
  </si>
  <si>
    <t>農林漁牧業</t>
    <phoneticPr fontId="1" type="noConversion"/>
  </si>
  <si>
    <t>礦業及土石採取業</t>
    <phoneticPr fontId="1" type="noConversion"/>
  </si>
  <si>
    <t>製造業</t>
    <phoneticPr fontId="1" type="noConversion"/>
  </si>
  <si>
    <t>電力及燃氣供應業</t>
    <phoneticPr fontId="1" type="noConversion"/>
  </si>
  <si>
    <t>用水供應及汙染整治業</t>
    <phoneticPr fontId="1" type="noConversion"/>
  </si>
  <si>
    <t>營造業</t>
    <phoneticPr fontId="1" type="noConversion"/>
  </si>
  <si>
    <t>批發及零售業</t>
    <phoneticPr fontId="1" type="noConversion"/>
  </si>
  <si>
    <t>運輸及倉儲業</t>
    <phoneticPr fontId="1" type="noConversion"/>
  </si>
  <si>
    <t>住宿及餐飲業</t>
    <phoneticPr fontId="1" type="noConversion"/>
  </si>
  <si>
    <t>資訊及通訊傳播業</t>
    <phoneticPr fontId="1" type="noConversion"/>
  </si>
  <si>
    <t>金融及保險業</t>
    <phoneticPr fontId="1" type="noConversion"/>
  </si>
  <si>
    <t>不動產業</t>
    <phoneticPr fontId="1" type="noConversion"/>
  </si>
  <si>
    <t>專業科學及技術服務業</t>
    <phoneticPr fontId="1" type="noConversion"/>
  </si>
  <si>
    <t>支援服務業</t>
    <phoneticPr fontId="1" type="noConversion"/>
  </si>
  <si>
    <t>公共行政及國防強制性社會安全</t>
    <phoneticPr fontId="1" type="noConversion"/>
  </si>
  <si>
    <t>教育服務業</t>
    <phoneticPr fontId="1" type="noConversion"/>
  </si>
  <si>
    <t>醫療保健及社會工作服務業</t>
    <phoneticPr fontId="1" type="noConversion"/>
  </si>
  <si>
    <t>藝術娛樂及休閒服務業</t>
    <phoneticPr fontId="1" type="noConversion"/>
  </si>
  <si>
    <t>其他服務業</t>
    <phoneticPr fontId="1" type="noConversion"/>
  </si>
  <si>
    <t>table</t>
    <phoneticPr fontId="1" type="noConversion"/>
  </si>
  <si>
    <t>column</t>
    <phoneticPr fontId="1" type="noConversion"/>
  </si>
  <si>
    <t>類別</t>
    <phoneticPr fontId="1" type="noConversion"/>
  </si>
  <si>
    <t>類別ID_1</t>
    <phoneticPr fontId="1" type="noConversion"/>
  </si>
  <si>
    <t>參數</t>
    <phoneticPr fontId="1" type="noConversion"/>
  </si>
  <si>
    <t>category_id</t>
    <phoneticPr fontId="1" type="noConversion"/>
  </si>
  <si>
    <t xml:space="preserve">CASE </t>
    <phoneticPr fontId="1" type="noConversion"/>
  </si>
  <si>
    <t>01</t>
    <phoneticPr fontId="1" type="noConversion"/>
  </si>
  <si>
    <t>03</t>
    <phoneticPr fontId="1" type="noConversion"/>
  </si>
  <si>
    <t>08</t>
    <phoneticPr fontId="1" type="noConversion"/>
  </si>
  <si>
    <t>34</t>
    <phoneticPr fontId="1" type="noConversion"/>
  </si>
  <si>
    <t>05</t>
    <phoneticPr fontId="1" type="noConversion"/>
  </si>
  <si>
    <t>07</t>
    <phoneticPr fontId="1" type="noConversion"/>
  </si>
  <si>
    <t>02</t>
    <phoneticPr fontId="1" type="noConversion"/>
  </si>
  <si>
    <t>04</t>
    <phoneticPr fontId="1" type="noConversion"/>
  </si>
  <si>
    <t>06</t>
    <phoneticPr fontId="1" type="noConversion"/>
  </si>
  <si>
    <t>09</t>
    <phoneticPr fontId="1" type="noConversion"/>
  </si>
  <si>
    <t>35</t>
    <phoneticPr fontId="1" type="noConversion"/>
  </si>
  <si>
    <t>85</t>
    <phoneticPr fontId="1" type="noConversion"/>
  </si>
  <si>
    <t>comp6</t>
    <phoneticPr fontId="1" type="noConversion"/>
  </si>
  <si>
    <t xml:space="preserve">        END)</t>
    <phoneticPr fontId="1" type="noConversion"/>
  </si>
  <si>
    <t xml:space="preserve">    END;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</si>
</sst>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2" borderId="0" xfId="0" applyFill="1">
      <alignment vertical="center"/>
    </xf>
    <xf numFmtId="49" fontId="0" fillId="0" borderId="0" xfId="0" applyNumberFormat="1">
      <alignment vertical="center"/>
    </xf>
    <xf numFmtId="0" fontId="0" fillId="0" borderId="0" xfId="0" applyFill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8"/>
  <sheetViews>
    <sheetView tabSelected="1" topLeftCell="A28" workbookViewId="0">
      <selection activeCell="I25" sqref="I25"/>
    </sheetView>
  </sheetViews>
  <sheetFormatPr defaultRowHeight="16.5" x14ac:dyDescent="0.25"/>
  <cols>
    <col min="4" max="4" width="18.375" bestFit="1" customWidth="1"/>
    <col min="8" max="8" width="10.875" bestFit="1" customWidth="1"/>
    <col min="9" max="9" width="82.25" bestFit="1" customWidth="1"/>
  </cols>
  <sheetData>
    <row r="1" spans="1:9" x14ac:dyDescent="0.25">
      <c r="A1" t="s">
        <v>65</v>
      </c>
      <c r="D1" t="s">
        <v>63</v>
      </c>
      <c r="E1" t="s">
        <v>64</v>
      </c>
      <c r="H1" t="s">
        <v>66</v>
      </c>
      <c r="I1" t="s">
        <v>67</v>
      </c>
    </row>
    <row r="2" spans="1:9" x14ac:dyDescent="0.25">
      <c r="A2" t="s">
        <v>61</v>
      </c>
      <c r="B2" s="1" t="s">
        <v>80</v>
      </c>
      <c r="D2" t="s">
        <v>26</v>
      </c>
      <c r="E2">
        <v>959916</v>
      </c>
      <c r="H2">
        <v>21</v>
      </c>
      <c r="I2" t="str">
        <f>"    WHEN industry_code1 = "&amp;CHAR(34)&amp;E2&amp;CHAR(34)&amp;" THEN "&amp;CHAR(34)&amp;H2&amp;CHAR(34)&amp;" "</f>
        <v xml:space="preserve">    WHEN industry_code1 = "959916" THEN "21" </v>
      </c>
    </row>
    <row r="3" spans="1:9" x14ac:dyDescent="0.25">
      <c r="A3" t="s">
        <v>62</v>
      </c>
      <c r="B3" s="1" t="s">
        <v>66</v>
      </c>
      <c r="D3" t="s">
        <v>25</v>
      </c>
      <c r="E3">
        <v>959914</v>
      </c>
      <c r="H3">
        <v>22</v>
      </c>
      <c r="I3" t="str">
        <f t="shared" ref="I3:I27" si="0">"    WHEN industry_code1 = "&amp;CHAR(34)&amp;E3&amp;CHAR(34)&amp;" THEN "&amp;CHAR(34)&amp;H3&amp;CHAR(34)&amp;" "</f>
        <v xml:space="preserve">    WHEN industry_code1 = "959914" THEN "22" </v>
      </c>
    </row>
    <row r="4" spans="1:9" x14ac:dyDescent="0.25">
      <c r="D4" t="s">
        <v>19</v>
      </c>
      <c r="E4">
        <v>931219</v>
      </c>
      <c r="H4">
        <v>23</v>
      </c>
      <c r="I4" t="str">
        <f t="shared" si="0"/>
        <v xml:space="preserve">    WHEN industry_code1 = "931219" THEN "23" </v>
      </c>
    </row>
    <row r="5" spans="1:9" x14ac:dyDescent="0.25">
      <c r="D5" t="s">
        <v>20</v>
      </c>
      <c r="E5">
        <v>931218</v>
      </c>
      <c r="H5">
        <v>24</v>
      </c>
      <c r="I5" t="str">
        <f t="shared" si="0"/>
        <v xml:space="preserve">    WHEN industry_code1 = "931218" THEN "24" </v>
      </c>
    </row>
    <row r="6" spans="1:9" x14ac:dyDescent="0.25">
      <c r="D6" t="s">
        <v>17</v>
      </c>
      <c r="E6">
        <v>750000</v>
      </c>
      <c r="H6">
        <v>25</v>
      </c>
      <c r="I6" t="str">
        <f t="shared" si="0"/>
        <v xml:space="preserve">    WHEN industry_code1 = "750000" THEN "25" </v>
      </c>
    </row>
    <row r="7" spans="1:9" x14ac:dyDescent="0.25">
      <c r="D7" t="s">
        <v>2</v>
      </c>
      <c r="E7">
        <v>591411</v>
      </c>
      <c r="H7">
        <v>26</v>
      </c>
      <c r="I7" t="str">
        <f t="shared" si="0"/>
        <v xml:space="preserve">    WHEN industry_code1 = "591411" THEN "26" </v>
      </c>
    </row>
    <row r="8" spans="1:9" x14ac:dyDescent="0.25">
      <c r="D8" t="s">
        <v>13</v>
      </c>
      <c r="E8">
        <v>562112</v>
      </c>
      <c r="H8">
        <v>27</v>
      </c>
      <c r="I8" t="str">
        <f t="shared" si="0"/>
        <v xml:space="preserve">    WHEN industry_code1 = "562112" THEN "27" </v>
      </c>
    </row>
    <row r="9" spans="1:9" x14ac:dyDescent="0.25">
      <c r="D9" t="s">
        <v>11</v>
      </c>
      <c r="E9">
        <v>561015</v>
      </c>
      <c r="H9">
        <v>28</v>
      </c>
      <c r="I9" t="str">
        <f t="shared" si="0"/>
        <v xml:space="preserve">    WHEN industry_code1 = "561015" THEN "28" </v>
      </c>
    </row>
    <row r="10" spans="1:9" x14ac:dyDescent="0.25">
      <c r="D10" t="s">
        <v>10</v>
      </c>
      <c r="E10">
        <v>561014</v>
      </c>
      <c r="H10">
        <v>29</v>
      </c>
      <c r="I10" t="str">
        <f t="shared" si="0"/>
        <v xml:space="preserve">    WHEN industry_code1 = "561014" THEN "29" </v>
      </c>
    </row>
    <row r="11" spans="1:9" x14ac:dyDescent="0.25">
      <c r="D11" t="s">
        <v>9</v>
      </c>
      <c r="E11">
        <v>561013</v>
      </c>
      <c r="H11">
        <v>30</v>
      </c>
      <c r="I11" t="str">
        <f t="shared" si="0"/>
        <v xml:space="preserve">    WHEN industry_code1 = "561013" THEN "30" </v>
      </c>
    </row>
    <row r="12" spans="1:9" x14ac:dyDescent="0.25">
      <c r="D12" t="s">
        <v>8</v>
      </c>
      <c r="E12">
        <v>561012</v>
      </c>
      <c r="H12">
        <v>31</v>
      </c>
      <c r="I12" t="str">
        <f t="shared" si="0"/>
        <v xml:space="preserve">    WHEN industry_code1 = "561012" THEN "31" </v>
      </c>
    </row>
    <row r="13" spans="1:9" x14ac:dyDescent="0.25">
      <c r="D13" t="s">
        <v>7</v>
      </c>
      <c r="E13">
        <v>561011</v>
      </c>
      <c r="H13">
        <v>32</v>
      </c>
      <c r="I13" t="str">
        <f t="shared" si="0"/>
        <v xml:space="preserve">    WHEN industry_code1 = "561011" THEN "32" </v>
      </c>
    </row>
    <row r="14" spans="1:9" x14ac:dyDescent="0.25">
      <c r="D14" t="s">
        <v>6</v>
      </c>
      <c r="E14">
        <v>551013</v>
      </c>
      <c r="H14">
        <v>33</v>
      </c>
      <c r="I14" t="str">
        <f t="shared" si="0"/>
        <v xml:space="preserve">    WHEN industry_code1 = "551013" THEN "33" </v>
      </c>
    </row>
    <row r="15" spans="1:9" x14ac:dyDescent="0.25">
      <c r="D15" t="s">
        <v>5</v>
      </c>
      <c r="E15">
        <v>551012</v>
      </c>
      <c r="H15">
        <v>34</v>
      </c>
      <c r="I15" t="str">
        <f t="shared" si="0"/>
        <v xml:space="preserve">    WHEN industry_code1 = "551012" THEN "34" </v>
      </c>
    </row>
    <row r="16" spans="1:9" x14ac:dyDescent="0.25">
      <c r="D16" t="s">
        <v>40</v>
      </c>
      <c r="E16">
        <v>551011</v>
      </c>
      <c r="H16">
        <v>35</v>
      </c>
      <c r="I16" t="str">
        <f t="shared" si="0"/>
        <v xml:space="preserve">    WHEN industry_code1 = "551011" THEN "35" </v>
      </c>
    </row>
    <row r="17" spans="4:9" x14ac:dyDescent="0.25">
      <c r="D17" t="s">
        <v>1</v>
      </c>
      <c r="E17">
        <v>524100</v>
      </c>
      <c r="H17">
        <v>36</v>
      </c>
      <c r="I17" t="str">
        <f t="shared" si="0"/>
        <v xml:space="preserve">    WHEN industry_code1 = "524100" THEN "36" </v>
      </c>
    </row>
    <row r="18" spans="4:9" x14ac:dyDescent="0.25">
      <c r="D18" t="s">
        <v>32</v>
      </c>
      <c r="E18">
        <v>475112</v>
      </c>
      <c r="H18">
        <v>37</v>
      </c>
      <c r="I18" t="str">
        <f t="shared" si="0"/>
        <v xml:space="preserve">    WHEN industry_code1 = "475112" THEN "37" </v>
      </c>
    </row>
    <row r="19" spans="4:9" x14ac:dyDescent="0.25">
      <c r="D19" t="s">
        <v>33</v>
      </c>
      <c r="E19">
        <v>475112</v>
      </c>
      <c r="H19">
        <v>38</v>
      </c>
      <c r="I19" t="str">
        <f t="shared" si="0"/>
        <v xml:space="preserve">    WHEN industry_code1 = "475112" THEN "38" </v>
      </c>
    </row>
    <row r="20" spans="4:9" x14ac:dyDescent="0.25">
      <c r="D20" t="s">
        <v>31</v>
      </c>
      <c r="E20">
        <v>475111</v>
      </c>
      <c r="H20">
        <v>39</v>
      </c>
      <c r="I20" t="str">
        <f t="shared" si="0"/>
        <v xml:space="preserve">    WHEN industry_code1 = "475111" THEN "39" </v>
      </c>
    </row>
    <row r="21" spans="4:9" x14ac:dyDescent="0.25">
      <c r="D21" t="s">
        <v>4</v>
      </c>
      <c r="E21">
        <v>471911</v>
      </c>
      <c r="H21">
        <v>40</v>
      </c>
      <c r="I21" t="str">
        <f t="shared" si="0"/>
        <v xml:space="preserve">    WHEN industry_code1 = "471911" THEN "40" </v>
      </c>
    </row>
    <row r="22" spans="4:9" x14ac:dyDescent="0.25">
      <c r="D22" s="3" t="s">
        <v>39</v>
      </c>
      <c r="E22" s="3">
        <v>471116</v>
      </c>
      <c r="F22" s="3"/>
      <c r="G22" s="3"/>
      <c r="H22">
        <v>41</v>
      </c>
      <c r="I22" t="str">
        <f t="shared" si="0"/>
        <v xml:space="preserve">    WHEN industry_code1 = "471116" THEN "41" </v>
      </c>
    </row>
    <row r="23" spans="4:9" x14ac:dyDescent="0.25">
      <c r="D23" s="3" t="s">
        <v>38</v>
      </c>
      <c r="E23" s="3">
        <v>471115</v>
      </c>
      <c r="F23" s="3"/>
      <c r="G23" s="3"/>
      <c r="H23">
        <v>42</v>
      </c>
      <c r="I23" t="str">
        <f t="shared" si="0"/>
        <v xml:space="preserve">    WHEN industry_code1 = "471115" THEN "42" </v>
      </c>
    </row>
    <row r="24" spans="4:9" x14ac:dyDescent="0.25">
      <c r="D24" s="1" t="s">
        <v>3</v>
      </c>
      <c r="E24" s="1">
        <v>471112</v>
      </c>
      <c r="F24" s="1"/>
      <c r="G24" s="1"/>
      <c r="H24" s="1">
        <v>43</v>
      </c>
      <c r="I24" t="str">
        <f t="shared" si="0"/>
        <v xml:space="preserve">    WHEN industry_code1 = "471112" THEN "43" </v>
      </c>
    </row>
    <row r="25" spans="4:9" x14ac:dyDescent="0.25">
      <c r="D25" s="1"/>
      <c r="E25" s="1">
        <v>471113</v>
      </c>
      <c r="F25" s="1"/>
      <c r="G25" s="1"/>
      <c r="H25" s="1">
        <v>43</v>
      </c>
      <c r="I25" t="str">
        <f t="shared" si="0"/>
        <v xml:space="preserve">    WHEN industry_code1 = "471113" THEN "43" </v>
      </c>
    </row>
    <row r="26" spans="4:9" x14ac:dyDescent="0.25">
      <c r="D26" s="1"/>
      <c r="E26" s="1">
        <v>471114</v>
      </c>
      <c r="F26" s="1"/>
      <c r="G26" s="1"/>
      <c r="H26" s="1">
        <v>43</v>
      </c>
      <c r="I26" t="str">
        <f t="shared" si="0"/>
        <v xml:space="preserve">    WHEN industry_code1 = "471114" THEN "43" </v>
      </c>
    </row>
    <row r="27" spans="4:9" x14ac:dyDescent="0.25">
      <c r="D27" t="s">
        <v>30</v>
      </c>
      <c r="E27">
        <v>471111</v>
      </c>
      <c r="H27">
        <v>44</v>
      </c>
      <c r="I27" t="str">
        <f t="shared" si="0"/>
        <v xml:space="preserve">    WHEN industry_code1 = "471111" THEN "44" </v>
      </c>
    </row>
    <row r="28" spans="4:9" x14ac:dyDescent="0.25">
      <c r="I28" t="str">
        <f>"    ELSE "</f>
        <v xml:space="preserve">    ELSE </v>
      </c>
    </row>
    <row r="29" spans="4:9" x14ac:dyDescent="0.25">
      <c r="I29" t="str">
        <f>"    (CASE "</f>
        <v xml:space="preserve">    (CASE </v>
      </c>
    </row>
    <row r="30" spans="4:9" x14ac:dyDescent="0.25">
      <c r="D30" t="s">
        <v>28</v>
      </c>
      <c r="E30">
        <v>9621</v>
      </c>
      <c r="H30">
        <v>45</v>
      </c>
      <c r="I30" t="str">
        <f>"        WHEN industry_code1 like "&amp;CHAR(34)&amp;E30&amp;CHAR(37)&amp;CHAR(34)&amp;" THEN "&amp;CHAR(34)&amp;H30&amp;CHAR(34)&amp;" "</f>
        <v xml:space="preserve">        WHEN industry_code1 like "9621%" THEN "45" </v>
      </c>
    </row>
    <row r="31" spans="4:9" x14ac:dyDescent="0.25">
      <c r="D31" t="s">
        <v>27</v>
      </c>
      <c r="E31">
        <v>9610</v>
      </c>
      <c r="H31">
        <v>46</v>
      </c>
      <c r="I31" t="str">
        <f t="shared" ref="I31:I47" si="1">"        WHEN industry_code1 like "&amp;CHAR(34)&amp;E31&amp;CHAR(37)&amp;CHAR(34)&amp;" THEN "&amp;CHAR(34)&amp;H31&amp;CHAR(34)&amp;" "</f>
        <v xml:space="preserve">        WHEN industry_code1 like "9610%" THEN "46" </v>
      </c>
    </row>
    <row r="32" spans="4:9" x14ac:dyDescent="0.25">
      <c r="D32" t="s">
        <v>24</v>
      </c>
      <c r="E32">
        <v>9591</v>
      </c>
      <c r="H32">
        <v>47</v>
      </c>
      <c r="I32" t="str">
        <f t="shared" si="1"/>
        <v xml:space="preserve">        WHEN industry_code1 like "9591%" THEN "47" </v>
      </c>
    </row>
    <row r="33" spans="4:9" x14ac:dyDescent="0.25">
      <c r="D33" t="s">
        <v>41</v>
      </c>
      <c r="E33">
        <v>9522</v>
      </c>
      <c r="H33">
        <v>48</v>
      </c>
      <c r="I33" t="str">
        <f t="shared" si="1"/>
        <v xml:space="preserve">        WHEN industry_code1 like "9522%" THEN "48" </v>
      </c>
    </row>
    <row r="34" spans="4:9" x14ac:dyDescent="0.25">
      <c r="D34" t="s">
        <v>23</v>
      </c>
      <c r="E34">
        <v>9521</v>
      </c>
      <c r="H34">
        <v>49</v>
      </c>
      <c r="I34" t="str">
        <f t="shared" si="1"/>
        <v xml:space="preserve">        WHEN industry_code1 like "9521%" THEN "49" </v>
      </c>
    </row>
    <row r="35" spans="4:9" x14ac:dyDescent="0.25">
      <c r="D35" t="s">
        <v>22</v>
      </c>
      <c r="E35">
        <v>9512</v>
      </c>
      <c r="H35">
        <v>50</v>
      </c>
      <c r="I35" t="str">
        <f t="shared" si="1"/>
        <v xml:space="preserve">        WHEN industry_code1 like "9512%" THEN "50" </v>
      </c>
    </row>
    <row r="36" spans="4:9" x14ac:dyDescent="0.25">
      <c r="D36" t="s">
        <v>21</v>
      </c>
      <c r="E36">
        <v>9511</v>
      </c>
      <c r="H36">
        <v>51</v>
      </c>
      <c r="I36" t="str">
        <f t="shared" si="1"/>
        <v xml:space="preserve">        WHEN industry_code1 like "9511%" THEN "51" </v>
      </c>
    </row>
    <row r="37" spans="4:9" x14ac:dyDescent="0.25">
      <c r="D37" t="s">
        <v>18</v>
      </c>
      <c r="E37">
        <v>9312</v>
      </c>
      <c r="H37">
        <v>52</v>
      </c>
      <c r="I37" t="str">
        <f t="shared" si="1"/>
        <v xml:space="preserve">        WHEN industry_code1 like "9312%" THEN "52" </v>
      </c>
    </row>
    <row r="38" spans="4:9" x14ac:dyDescent="0.25">
      <c r="D38" t="s">
        <v>37</v>
      </c>
      <c r="E38">
        <v>8620</v>
      </c>
      <c r="H38">
        <v>53</v>
      </c>
      <c r="I38" t="str">
        <f t="shared" si="1"/>
        <v xml:space="preserve">        WHEN industry_code1 like "8620%" THEN "53" </v>
      </c>
    </row>
    <row r="39" spans="4:9" x14ac:dyDescent="0.25">
      <c r="D39" t="s">
        <v>0</v>
      </c>
      <c r="E39">
        <v>8610</v>
      </c>
      <c r="H39">
        <v>54</v>
      </c>
      <c r="I39" t="str">
        <f t="shared" si="1"/>
        <v xml:space="preserve">        WHEN industry_code1 like "8610%" THEN "54" </v>
      </c>
    </row>
    <row r="40" spans="4:9" x14ac:dyDescent="0.25">
      <c r="D40" t="s">
        <v>16</v>
      </c>
      <c r="E40">
        <v>6412</v>
      </c>
      <c r="H40">
        <v>55</v>
      </c>
      <c r="I40" t="str">
        <f t="shared" si="1"/>
        <v xml:space="preserve">        WHEN industry_code1 like "6412%" THEN "55" </v>
      </c>
    </row>
    <row r="41" spans="4:9" x14ac:dyDescent="0.25">
      <c r="D41" t="s">
        <v>15</v>
      </c>
      <c r="E41">
        <v>5631</v>
      </c>
      <c r="H41">
        <v>56</v>
      </c>
      <c r="I41" t="str">
        <f>"        WHEN industry_code1 like "&amp;CHAR(34)&amp;E41&amp;CHAR(37)&amp;CHAR(34)&amp;" THEN "&amp;CHAR(34)&amp;H41&amp;CHAR(34)&amp;" "</f>
        <v xml:space="preserve">        WHEN industry_code1 like "5631%" THEN "56" </v>
      </c>
    </row>
    <row r="42" spans="4:9" x14ac:dyDescent="0.25">
      <c r="D42" t="s">
        <v>14</v>
      </c>
      <c r="E42">
        <v>5622</v>
      </c>
      <c r="H42">
        <v>57</v>
      </c>
      <c r="I42" t="str">
        <f t="shared" si="1"/>
        <v xml:space="preserve">        WHEN industry_code1 like "5622%" THEN "57" </v>
      </c>
    </row>
    <row r="43" spans="4:9" x14ac:dyDescent="0.25">
      <c r="D43" t="s">
        <v>12</v>
      </c>
      <c r="E43">
        <v>5621</v>
      </c>
      <c r="H43">
        <v>58</v>
      </c>
      <c r="I43" t="str">
        <f t="shared" si="1"/>
        <v xml:space="preserve">        WHEN industry_code1 like "5621%" THEN "58" </v>
      </c>
    </row>
    <row r="44" spans="4:9" x14ac:dyDescent="0.25">
      <c r="D44" t="s">
        <v>36</v>
      </c>
      <c r="E44">
        <v>4832</v>
      </c>
      <c r="H44">
        <v>59</v>
      </c>
      <c r="I44" t="str">
        <f t="shared" si="1"/>
        <v xml:space="preserve">        WHEN industry_code1 like "4832%" THEN "59" </v>
      </c>
    </row>
    <row r="45" spans="4:9" x14ac:dyDescent="0.25">
      <c r="D45" t="s">
        <v>35</v>
      </c>
      <c r="E45">
        <v>4831</v>
      </c>
      <c r="H45">
        <v>60</v>
      </c>
      <c r="I45" t="str">
        <f t="shared" si="1"/>
        <v xml:space="preserve">        WHEN industry_code1 like "4831%" THEN "60" </v>
      </c>
    </row>
    <row r="46" spans="4:9" x14ac:dyDescent="0.25">
      <c r="D46" t="s">
        <v>34</v>
      </c>
      <c r="E46">
        <v>4821</v>
      </c>
      <c r="H46">
        <v>61</v>
      </c>
      <c r="I46" t="str">
        <f t="shared" si="1"/>
        <v xml:space="preserve">        WHEN industry_code1 like "4821%" THEN "61" </v>
      </c>
    </row>
    <row r="47" spans="4:9" x14ac:dyDescent="0.25">
      <c r="D47" t="s">
        <v>29</v>
      </c>
      <c r="E47">
        <v>4761</v>
      </c>
      <c r="H47">
        <v>62</v>
      </c>
      <c r="I47" t="str">
        <f t="shared" si="1"/>
        <v xml:space="preserve">        WHEN industry_code1 like "4761%" THEN "62" </v>
      </c>
    </row>
    <row r="48" spans="4:9" x14ac:dyDescent="0.25">
      <c r="D48" t="s">
        <v>42</v>
      </c>
      <c r="E48" s="2" t="s">
        <v>68</v>
      </c>
      <c r="F48" s="2" t="s">
        <v>69</v>
      </c>
      <c r="G48" s="2" t="s">
        <v>75</v>
      </c>
      <c r="H48" s="2" t="s">
        <v>68</v>
      </c>
      <c r="I48" t="str">
        <f>"        WHEN industry_code1 between "&amp;CHAR(34)&amp;E48&amp;CHAR(34)&amp;" AND "&amp;CHAR(34)&amp;G48&amp;CHAR(34)&amp;" THEN "&amp;CHAR(34)&amp;H48&amp;CHAR(34)&amp;" "</f>
        <v xml:space="preserve">        WHEN industry_code1 between "01" AND "04" THEN "01" </v>
      </c>
    </row>
    <row r="49" spans="4:9" x14ac:dyDescent="0.25">
      <c r="D49" t="s">
        <v>43</v>
      </c>
      <c r="E49" s="2" t="s">
        <v>72</v>
      </c>
      <c r="F49" s="2" t="s">
        <v>73</v>
      </c>
      <c r="G49" s="2" t="s">
        <v>70</v>
      </c>
      <c r="H49" s="2" t="s">
        <v>74</v>
      </c>
      <c r="I49" t="str">
        <f t="shared" ref="I49:I66" si="2">"        WHEN industry_code1 between "&amp;CHAR(34)&amp;E49&amp;CHAR(34)&amp;" AND "&amp;CHAR(34)&amp;G49&amp;CHAR(34)&amp;" THEN "&amp;CHAR(34)&amp;H49&amp;CHAR(34)&amp;" "</f>
        <v xml:space="preserve">        WHEN industry_code1 between "05" AND "08" THEN "02" </v>
      </c>
    </row>
    <row r="50" spans="4:9" x14ac:dyDescent="0.25">
      <c r="D50" t="s">
        <v>44</v>
      </c>
      <c r="E50" s="2" t="s">
        <v>70</v>
      </c>
      <c r="F50" s="2" t="s">
        <v>71</v>
      </c>
      <c r="G50" s="2">
        <v>35</v>
      </c>
      <c r="H50" s="2" t="s">
        <v>69</v>
      </c>
      <c r="I50" t="str">
        <f t="shared" si="2"/>
        <v xml:space="preserve">        WHEN industry_code1 between "08" AND "35" THEN "03" </v>
      </c>
    </row>
    <row r="51" spans="4:9" x14ac:dyDescent="0.25">
      <c r="D51" t="s">
        <v>45</v>
      </c>
      <c r="E51" s="2">
        <v>35</v>
      </c>
      <c r="F51" s="2" t="s">
        <v>78</v>
      </c>
      <c r="G51" s="2">
        <v>36</v>
      </c>
      <c r="H51" s="2" t="s">
        <v>75</v>
      </c>
      <c r="I51" t="str">
        <f t="shared" si="2"/>
        <v xml:space="preserve">        WHEN industry_code1 between "35" AND "36" THEN "04" </v>
      </c>
    </row>
    <row r="52" spans="4:9" x14ac:dyDescent="0.25">
      <c r="D52" t="s">
        <v>46</v>
      </c>
      <c r="E52" s="2">
        <v>36</v>
      </c>
      <c r="F52" s="2">
        <v>39</v>
      </c>
      <c r="G52" s="2">
        <v>40</v>
      </c>
      <c r="H52" s="2" t="s">
        <v>72</v>
      </c>
      <c r="I52" t="str">
        <f t="shared" si="2"/>
        <v xml:space="preserve">        WHEN industry_code1 between "36" AND "40" THEN "05" </v>
      </c>
    </row>
    <row r="53" spans="4:9" x14ac:dyDescent="0.25">
      <c r="D53" t="s">
        <v>47</v>
      </c>
      <c r="E53" s="2">
        <v>41</v>
      </c>
      <c r="F53" s="2">
        <v>43</v>
      </c>
      <c r="G53" s="2">
        <v>44</v>
      </c>
      <c r="H53" s="2" t="s">
        <v>76</v>
      </c>
      <c r="I53" t="str">
        <f t="shared" si="2"/>
        <v xml:space="preserve">        WHEN industry_code1 between "41" AND "44" THEN "06" </v>
      </c>
    </row>
    <row r="54" spans="4:9" x14ac:dyDescent="0.25">
      <c r="D54" t="s">
        <v>48</v>
      </c>
      <c r="E54" s="2">
        <v>45</v>
      </c>
      <c r="F54" s="2">
        <v>48</v>
      </c>
      <c r="G54" s="2">
        <v>49</v>
      </c>
      <c r="H54" s="2" t="s">
        <v>73</v>
      </c>
      <c r="I54" t="str">
        <f t="shared" si="2"/>
        <v xml:space="preserve">        WHEN industry_code1 between "45" AND "49" THEN "07" </v>
      </c>
    </row>
    <row r="55" spans="4:9" x14ac:dyDescent="0.25">
      <c r="D55" t="s">
        <v>49</v>
      </c>
      <c r="E55" s="2">
        <v>49</v>
      </c>
      <c r="F55" s="2">
        <v>54</v>
      </c>
      <c r="G55" s="2">
        <v>55</v>
      </c>
      <c r="H55" s="2" t="s">
        <v>70</v>
      </c>
      <c r="I55" t="str">
        <f t="shared" si="2"/>
        <v xml:space="preserve">        WHEN industry_code1 between "49" AND "55" THEN "08" </v>
      </c>
    </row>
    <row r="56" spans="4:9" x14ac:dyDescent="0.25">
      <c r="D56" t="s">
        <v>50</v>
      </c>
      <c r="E56" s="2">
        <v>55</v>
      </c>
      <c r="F56" s="2">
        <v>56</v>
      </c>
      <c r="G56" s="2">
        <v>57</v>
      </c>
      <c r="H56" s="2" t="s">
        <v>77</v>
      </c>
      <c r="I56" t="str">
        <f t="shared" si="2"/>
        <v xml:space="preserve">        WHEN industry_code1 between "55" AND "57" THEN "09" </v>
      </c>
    </row>
    <row r="57" spans="4:9" x14ac:dyDescent="0.25">
      <c r="D57" t="s">
        <v>51</v>
      </c>
      <c r="E57" s="2">
        <v>58</v>
      </c>
      <c r="F57" s="2">
        <v>63</v>
      </c>
      <c r="G57" s="2">
        <v>64</v>
      </c>
      <c r="H57" s="2">
        <v>10</v>
      </c>
      <c r="I57" t="str">
        <f t="shared" si="2"/>
        <v xml:space="preserve">        WHEN industry_code1 between "58" AND "64" THEN "10" </v>
      </c>
    </row>
    <row r="58" spans="4:9" x14ac:dyDescent="0.25">
      <c r="D58" t="s">
        <v>52</v>
      </c>
      <c r="E58" s="2">
        <v>64</v>
      </c>
      <c r="F58" s="2">
        <v>66</v>
      </c>
      <c r="G58" s="2">
        <v>67</v>
      </c>
      <c r="H58" s="2">
        <v>11</v>
      </c>
      <c r="I58" t="str">
        <f t="shared" si="2"/>
        <v xml:space="preserve">        WHEN industry_code1 between "64" AND "67" THEN "11" </v>
      </c>
    </row>
    <row r="59" spans="4:9" x14ac:dyDescent="0.25">
      <c r="D59" t="s">
        <v>53</v>
      </c>
      <c r="E59" s="2">
        <v>67</v>
      </c>
      <c r="F59" s="2">
        <v>68</v>
      </c>
      <c r="G59" s="2">
        <v>69</v>
      </c>
      <c r="H59" s="2">
        <v>12</v>
      </c>
      <c r="I59" t="str">
        <f t="shared" si="2"/>
        <v xml:space="preserve">        WHEN industry_code1 between "67" AND "69" THEN "12" </v>
      </c>
    </row>
    <row r="60" spans="4:9" x14ac:dyDescent="0.25">
      <c r="D60" t="s">
        <v>54</v>
      </c>
      <c r="E60" s="2">
        <v>69</v>
      </c>
      <c r="F60" s="2">
        <v>76</v>
      </c>
      <c r="G60" s="2">
        <v>77</v>
      </c>
      <c r="H60" s="2">
        <v>13</v>
      </c>
      <c r="I60" t="str">
        <f t="shared" si="2"/>
        <v xml:space="preserve">        WHEN industry_code1 between "69" AND "77" THEN "13" </v>
      </c>
    </row>
    <row r="61" spans="4:9" x14ac:dyDescent="0.25">
      <c r="D61" t="s">
        <v>55</v>
      </c>
      <c r="E61" s="2">
        <v>77</v>
      </c>
      <c r="F61" s="2">
        <v>82</v>
      </c>
      <c r="G61" s="2">
        <v>83</v>
      </c>
      <c r="H61" s="2">
        <v>14</v>
      </c>
      <c r="I61" t="str">
        <f t="shared" si="2"/>
        <v xml:space="preserve">        WHEN industry_code1 between "77" AND "83" THEN "14" </v>
      </c>
    </row>
    <row r="62" spans="4:9" x14ac:dyDescent="0.25">
      <c r="D62" t="s">
        <v>56</v>
      </c>
      <c r="E62" s="2">
        <v>83</v>
      </c>
      <c r="F62" s="2">
        <v>84</v>
      </c>
      <c r="G62" s="2">
        <v>85</v>
      </c>
      <c r="H62" s="2">
        <v>15</v>
      </c>
      <c r="I62" t="str">
        <f t="shared" si="2"/>
        <v xml:space="preserve">        WHEN industry_code1 between "83" AND "85" THEN "15" </v>
      </c>
    </row>
    <row r="63" spans="4:9" x14ac:dyDescent="0.25">
      <c r="D63" t="s">
        <v>57</v>
      </c>
      <c r="E63" s="2">
        <v>85</v>
      </c>
      <c r="F63" s="2" t="s">
        <v>79</v>
      </c>
      <c r="G63" s="2">
        <v>86</v>
      </c>
      <c r="H63" s="2">
        <v>16</v>
      </c>
      <c r="I63" t="str">
        <f t="shared" si="2"/>
        <v xml:space="preserve">        WHEN industry_code1 between "85" AND "86" THEN "16" </v>
      </c>
    </row>
    <row r="64" spans="4:9" x14ac:dyDescent="0.25">
      <c r="D64" t="s">
        <v>58</v>
      </c>
      <c r="E64" s="2">
        <v>86</v>
      </c>
      <c r="F64" s="2">
        <v>88</v>
      </c>
      <c r="G64" s="2">
        <v>89</v>
      </c>
      <c r="H64" s="2">
        <v>17</v>
      </c>
      <c r="I64" t="str">
        <f>"        WHEN industry_code1 between "&amp;CHAR(34)&amp;E64&amp;CHAR(34)&amp;" AND "&amp;CHAR(34)&amp;G64&amp;CHAR(34)&amp;" THEN "&amp;CHAR(34)&amp;H64&amp;CHAR(34)&amp;" "</f>
        <v xml:space="preserve">        WHEN industry_code1 between "86" AND "89" THEN "17" </v>
      </c>
    </row>
    <row r="65" spans="4:9" x14ac:dyDescent="0.25">
      <c r="D65" t="s">
        <v>59</v>
      </c>
      <c r="E65" s="2">
        <v>90</v>
      </c>
      <c r="F65" s="2">
        <v>93</v>
      </c>
      <c r="G65" s="2">
        <v>94</v>
      </c>
      <c r="H65" s="2">
        <v>18</v>
      </c>
      <c r="I65" t="str">
        <f t="shared" si="2"/>
        <v xml:space="preserve">        WHEN industry_code1 between "90" AND "94" THEN "18" </v>
      </c>
    </row>
    <row r="66" spans="4:9" x14ac:dyDescent="0.25">
      <c r="D66" t="s">
        <v>60</v>
      </c>
      <c r="E66" s="2">
        <v>94</v>
      </c>
      <c r="F66" s="2">
        <v>96</v>
      </c>
      <c r="G66" s="2">
        <v>97</v>
      </c>
      <c r="H66" s="2">
        <v>19</v>
      </c>
      <c r="I66" t="str">
        <f>"        WHEN industry_code1 between "&amp;CHAR(34)&amp;E66&amp;CHAR(34)&amp;" AND "&amp;CHAR(34)&amp;G66&amp;CHAR(34)&amp;" THEN "&amp;CHAR(34)&amp;H66&amp;CHAR(34)&amp;""</f>
        <v xml:space="preserve">        WHEN industry_code1 between "94" AND "97" THEN "19"</v>
      </c>
    </row>
    <row r="67" spans="4:9" x14ac:dyDescent="0.25">
      <c r="I67" t="s">
        <v>81</v>
      </c>
    </row>
    <row r="68" spans="4:9" x14ac:dyDescent="0.25">
      <c r="I68" t="s">
        <v>82</v>
      </c>
    </row>
  </sheetData>
  <sortState ref="D1:G42">
    <sortCondition descending="1" ref="E1:E42"/>
    <sortCondition descending="1" ref="F1:F42"/>
    <sortCondition descending="1" ref="G1:G42"/>
  </sortState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BIG DATA</dc:creator>
  <cp:lastModifiedBy>BIG DATA</cp:lastModifiedBy>
  <dcterms:created xsi:type="dcterms:W3CDTF">2017-06-25T11:48:05Z</dcterms:created>
  <dcterms:modified xsi:type="dcterms:W3CDTF">2017-06-27T04:35:29Z</dcterms:modified>
</cp:coreProperties>
</file>