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illiamsimard/Documents/CEGEP/OUTILS DE GESTION DE SOUTIEN/DEVOIR/SEMAINE 8/LAB 7/"/>
    </mc:Choice>
  </mc:AlternateContent>
  <xr:revisionPtr revIDLastSave="0" documentId="13_ncr:1_{7FF30C8E-DDB3-8443-A710-0177E1488638}" xr6:coauthVersionLast="47" xr6:coauthVersionMax="47" xr10:uidLastSave="{00000000-0000-0000-0000-000000000000}"/>
  <bookViews>
    <workbookView xWindow="10620" yWindow="740" windowWidth="23940" windowHeight="21600" xr2:uid="{EC5572E4-2F49-C445-981D-15F93F92A96B}"/>
  </bookViews>
  <sheets>
    <sheet name="Revenus" sheetId="3" r:id="rId1"/>
    <sheet name="Dépenses" sheetId="2" r:id="rId2"/>
    <sheet name="Résultats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6" i="1"/>
  <c r="G28" i="2"/>
  <c r="G12" i="2"/>
  <c r="G10" i="2"/>
  <c r="G36" i="2"/>
  <c r="G32" i="2"/>
  <c r="G27" i="2"/>
  <c r="G25" i="2"/>
  <c r="G19" i="2"/>
  <c r="G18" i="2"/>
  <c r="G17" i="2"/>
  <c r="G14" i="2"/>
  <c r="D8" i="3"/>
  <c r="G8" i="3"/>
  <c r="G19" i="3" s="1"/>
  <c r="F10" i="3"/>
  <c r="E10" i="3"/>
  <c r="G38" i="2" l="1"/>
  <c r="E8" i="1" s="1"/>
  <c r="G29" i="2"/>
  <c r="E7" i="1" s="1"/>
</calcChain>
</file>

<file path=xl/sharedStrings.xml><?xml version="1.0" encoding="utf-8"?>
<sst xmlns="http://schemas.openxmlformats.org/spreadsheetml/2006/main" count="70" uniqueCount="59">
  <si>
    <t>Mon budget - Revenus</t>
  </si>
  <si>
    <t>dimanche 23 octobre 2022</t>
  </si>
  <si>
    <t>William Simard</t>
  </si>
  <si>
    <t>Nom:</t>
  </si>
  <si>
    <t>Date:</t>
  </si>
  <si>
    <t>Taux horaire</t>
  </si>
  <si>
    <t>Nombre d'heure réalisé</t>
  </si>
  <si>
    <t>Commission</t>
  </si>
  <si>
    <t>Bonus et prime</t>
  </si>
  <si>
    <t>Pourboires</t>
  </si>
  <si>
    <t>Prestatin gouverementale(ex. TPS)</t>
  </si>
  <si>
    <t>Remboursement d'impots</t>
  </si>
  <si>
    <t>Pensions ou prestation nettes</t>
  </si>
  <si>
    <t>Placements(ex. dividendes)</t>
  </si>
  <si>
    <t>Salaire de mon emploi</t>
  </si>
  <si>
    <t>Salaire horaire de mon emploi</t>
  </si>
  <si>
    <t>Total des revenus</t>
  </si>
  <si>
    <t>Quinzaine</t>
  </si>
  <si>
    <t>Mensuel</t>
  </si>
  <si>
    <t>Annuel</t>
  </si>
  <si>
    <t>Revenu net d'un travail autonome</t>
  </si>
  <si>
    <t xml:space="preserve">Mon budget - Dépenses </t>
  </si>
  <si>
    <t xml:space="preserve">Dépenses courantes </t>
  </si>
  <si>
    <t>Loyer</t>
  </si>
  <si>
    <t>Assurances habitation ou locatives</t>
  </si>
  <si>
    <t xml:space="preserve">Assurances personelles </t>
  </si>
  <si>
    <t>Transport en commun</t>
  </si>
  <si>
    <t>Entretien du véhicule</t>
  </si>
  <si>
    <t>Immatriculation et permis de conduire</t>
  </si>
  <si>
    <t xml:space="preserve">Stationnement </t>
  </si>
  <si>
    <t>Internet</t>
  </si>
  <si>
    <t>Téléphone</t>
  </si>
  <si>
    <t>Télévision</t>
  </si>
  <si>
    <t>Netflix, Disney +, etc</t>
  </si>
  <si>
    <t>Épicerie</t>
  </si>
  <si>
    <t xml:space="preserve">Restaurant </t>
  </si>
  <si>
    <t xml:space="preserve">Médicament </t>
  </si>
  <si>
    <t>Soins et santé</t>
  </si>
  <si>
    <t>Loisirs</t>
  </si>
  <si>
    <t>Frais de scolarité</t>
  </si>
  <si>
    <t>Livre et matériel scolaire</t>
  </si>
  <si>
    <t>Équipement informatiques et logiciels</t>
  </si>
  <si>
    <t>Remboursement d'emprunts</t>
  </si>
  <si>
    <t>Vêtement</t>
  </si>
  <si>
    <t>Autres</t>
  </si>
  <si>
    <t>Épargnes</t>
  </si>
  <si>
    <t>Réserve pour imprévus</t>
  </si>
  <si>
    <t>Éparges retraite(REER, CELI)</t>
  </si>
  <si>
    <t>Épargne habitation</t>
  </si>
  <si>
    <t>Épargne étude</t>
  </si>
  <si>
    <t>Placement</t>
  </si>
  <si>
    <t>Autre</t>
  </si>
  <si>
    <t>Total des dépenses courantes:</t>
  </si>
  <si>
    <t>Total des depenses courantes:</t>
  </si>
  <si>
    <t>Mon budget - Résultat</t>
  </si>
  <si>
    <t>Revenus mensuels disponible</t>
  </si>
  <si>
    <t>Dépenses mensuels encourues</t>
  </si>
  <si>
    <t>Épargnes mensuels réalisées</t>
  </si>
  <si>
    <t>Montant disponible mensuellement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</si>
</sst>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_ * #,##0.00_)\ [$$-C0C]_ ;_ * \(#,##0.00\)\ [$$-C0C]_ ;_ * &quot;-&quot;??_)\ [$$-C0C]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Corps)"/>
    </font>
    <font>
      <sz val="12"/>
      <color rgb="FFFFC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/>
    <xf numFmtId="0" fontId="0" fillId="5" borderId="0" xfId="0" applyFill="1" applyAlignment="1"/>
    <xf numFmtId="0" fontId="0" fillId="5" borderId="0" xfId="0" applyFill="1" applyAlignment="1">
      <alignment horizontal="left"/>
    </xf>
    <xf numFmtId="0" fontId="0" fillId="6" borderId="0" xfId="0" applyFill="1" applyAlignment="1"/>
    <xf numFmtId="0" fontId="0" fillId="6" borderId="0" xfId="0" applyFill="1" applyAlignment="1">
      <alignment horizontal="left"/>
    </xf>
    <xf numFmtId="0" fontId="0" fillId="7" borderId="3" xfId="0" applyFill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ont="1" applyBorder="1"/>
    <xf numFmtId="164" fontId="0" fillId="7" borderId="2" xfId="0" applyNumberFormat="1" applyFill="1" applyBorder="1" applyAlignment="1"/>
    <xf numFmtId="44" fontId="0" fillId="8" borderId="1" xfId="1" applyNumberFormat="1" applyFont="1" applyFill="1" applyBorder="1" applyAlignment="1">
      <alignment horizontal="center" vertical="center"/>
    </xf>
    <xf numFmtId="44" fontId="1" fillId="8" borderId="1" xfId="1" applyNumberFormat="1" applyFont="1" applyFill="1" applyBorder="1" applyAlignment="1">
      <alignment horizontal="center" vertical="center"/>
    </xf>
    <xf numFmtId="44" fontId="4" fillId="9" borderId="1" xfId="1" applyNumberFormat="1" applyFont="1" applyFill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44" fontId="1" fillId="11" borderId="0" xfId="1" applyNumberFormat="1" applyFont="1" applyFill="1" applyAlignment="1">
      <alignment horizontal="center" vertical="center"/>
    </xf>
    <xf numFmtId="44" fontId="1" fillId="11" borderId="7" xfId="1" applyNumberFormat="1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13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8" borderId="2" xfId="1" applyNumberFormat="1" applyFont="1" applyFill="1" applyBorder="1" applyAlignment="1">
      <alignment horizontal="center" vertical="center"/>
    </xf>
    <xf numFmtId="44" fontId="0" fillId="11" borderId="8" xfId="1" applyNumberFormat="1" applyFont="1" applyFill="1" applyBorder="1" applyAlignment="1">
      <alignment horizontal="center" vertical="center"/>
    </xf>
    <xf numFmtId="44" fontId="0" fillId="8" borderId="6" xfId="1" applyNumberFormat="1" applyFont="1" applyFill="1" applyBorder="1" applyAlignment="1">
      <alignment horizontal="center" vertical="center"/>
    </xf>
    <xf numFmtId="0" fontId="0" fillId="8" borderId="4" xfId="1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vertical="center"/>
    </xf>
    <xf numFmtId="0" fontId="0" fillId="0" borderId="5" xfId="0" applyBorder="1" applyAlignment="1">
      <alignment horizontal="right"/>
    </xf>
    <xf numFmtId="44" fontId="0" fillId="14" borderId="1" xfId="1" applyFont="1" applyFill="1" applyBorder="1" applyAlignment="1">
      <alignment vertical="center"/>
    </xf>
    <xf numFmtId="0" fontId="0" fillId="14" borderId="1" xfId="0" applyFill="1" applyBorder="1"/>
    <xf numFmtId="44" fontId="0" fillId="14" borderId="1" xfId="1" applyFont="1" applyFill="1" applyBorder="1"/>
    <xf numFmtId="44" fontId="0" fillId="0" borderId="0" xfId="0" applyNumberFormat="1"/>
    <xf numFmtId="0" fontId="0" fillId="0" borderId="1" xfId="0" applyBorder="1" applyAlignment="1">
      <alignment horizontal="left"/>
    </xf>
    <xf numFmtId="0" fontId="3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right"/>
    </xf>
    <xf numFmtId="44" fontId="0" fillId="14" borderId="1" xfId="0" applyNumberFormat="1" applyFill="1" applyBorder="1" applyAlignment="1">
      <alignment vertical="center"/>
    </xf>
    <xf numFmtId="44" fontId="4" fillId="9" borderId="1" xfId="1" applyFont="1" applyFill="1" applyBorder="1"/>
    <xf numFmtId="44" fontId="4" fillId="9" borderId="1" xfId="0" applyNumberFormat="1" applyFon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leu 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3743-CBCD-5E4E-A49A-F73C6347355D}">
  <dimension ref="A1:J25"/>
  <sheetViews>
    <sheetView tabSelected="1" workbookViewId="0">
      <selection activeCell="D20" sqref="D20"/>
    </sheetView>
  </sheetViews>
  <sheetFormatPr baseColWidth="10" defaultRowHeight="16" x14ac:dyDescent="0.2"/>
  <cols>
    <col min="1" max="1" width="11.33203125" bestFit="1" customWidth="1"/>
    <col min="2" max="2" width="18.83203125" customWidth="1"/>
    <col min="3" max="3" width="4.5" customWidth="1"/>
    <col min="6" max="6" width="15.5" bestFit="1" customWidth="1"/>
    <col min="7" max="7" width="11.33203125" bestFit="1" customWidth="1"/>
  </cols>
  <sheetData>
    <row r="1" spans="1:10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7" thickBot="1" x14ac:dyDescent="0.25"/>
    <row r="4" spans="1:10" ht="17" thickBot="1" x14ac:dyDescent="0.25">
      <c r="A4" t="s">
        <v>4</v>
      </c>
      <c r="B4" s="11" t="s">
        <v>1</v>
      </c>
      <c r="C4" s="12"/>
      <c r="E4" t="s">
        <v>3</v>
      </c>
      <c r="F4" s="10" t="s">
        <v>2</v>
      </c>
    </row>
    <row r="6" spans="1:10" ht="17" thickBot="1" x14ac:dyDescent="0.25">
      <c r="D6" t="s">
        <v>17</v>
      </c>
      <c r="E6" t="s">
        <v>18</v>
      </c>
      <c r="F6" t="s">
        <v>19</v>
      </c>
    </row>
    <row r="7" spans="1:10" ht="17" thickBot="1" x14ac:dyDescent="0.25">
      <c r="A7" s="7" t="s">
        <v>14</v>
      </c>
      <c r="B7" s="7"/>
      <c r="C7" s="7"/>
      <c r="D7" s="16">
        <v>0</v>
      </c>
      <c r="E7" s="16">
        <v>0</v>
      </c>
      <c r="F7" s="17">
        <v>0</v>
      </c>
      <c r="G7" s="18">
        <v>0</v>
      </c>
    </row>
    <row r="8" spans="1:10" ht="17" thickBot="1" x14ac:dyDescent="0.25">
      <c r="A8" s="8" t="s">
        <v>15</v>
      </c>
      <c r="B8" s="8"/>
      <c r="C8" s="8"/>
      <c r="D8" s="18">
        <f>D10*B9</f>
        <v>383.5</v>
      </c>
      <c r="E8" s="18"/>
      <c r="F8" s="18"/>
      <c r="G8" s="18">
        <f>D8*2+E8+(F8/12)</f>
        <v>767</v>
      </c>
    </row>
    <row r="9" spans="1:10" ht="17" thickBot="1" x14ac:dyDescent="0.25">
      <c r="A9" s="4" t="s">
        <v>5</v>
      </c>
      <c r="B9" s="15">
        <v>14.75</v>
      </c>
      <c r="C9" s="9"/>
      <c r="D9" s="20"/>
      <c r="E9" s="20"/>
      <c r="F9" s="20"/>
      <c r="G9" s="21"/>
    </row>
    <row r="10" spans="1:10" ht="17" thickBot="1" x14ac:dyDescent="0.25">
      <c r="A10" s="7" t="s">
        <v>6</v>
      </c>
      <c r="B10" s="7"/>
      <c r="C10" s="7"/>
      <c r="D10" s="19">
        <v>26</v>
      </c>
      <c r="E10" s="27">
        <f>D10*2</f>
        <v>52</v>
      </c>
      <c r="F10" s="30">
        <f>E10*12</f>
        <v>624</v>
      </c>
      <c r="G10" s="28"/>
      <c r="H10" s="13"/>
    </row>
    <row r="11" spans="1:10" ht="17" thickBot="1" x14ac:dyDescent="0.25">
      <c r="A11" s="5" t="s">
        <v>20</v>
      </c>
      <c r="B11" s="5"/>
      <c r="C11" s="5"/>
      <c r="D11" s="16"/>
      <c r="E11" s="16"/>
      <c r="F11" s="29"/>
      <c r="G11" s="18">
        <v>0</v>
      </c>
    </row>
    <row r="12" spans="1:10" ht="17" thickBot="1" x14ac:dyDescent="0.25">
      <c r="A12" s="8" t="s">
        <v>7</v>
      </c>
      <c r="B12" s="8"/>
      <c r="C12" s="8"/>
      <c r="D12" s="16"/>
      <c r="E12" s="16"/>
      <c r="F12" s="16"/>
      <c r="G12" s="18">
        <v>0</v>
      </c>
    </row>
    <row r="13" spans="1:10" ht="17" thickBot="1" x14ac:dyDescent="0.25">
      <c r="A13" s="6" t="s">
        <v>8</v>
      </c>
      <c r="B13" s="6"/>
      <c r="C13" s="6"/>
      <c r="D13" s="16"/>
      <c r="E13" s="16"/>
      <c r="F13" s="16"/>
      <c r="G13" s="18">
        <v>0</v>
      </c>
    </row>
    <row r="14" spans="1:10" ht="17" thickBot="1" x14ac:dyDescent="0.25">
      <c r="A14" s="8" t="s">
        <v>9</v>
      </c>
      <c r="B14" s="8"/>
      <c r="C14" s="8"/>
      <c r="D14" s="16"/>
      <c r="E14" s="16"/>
      <c r="F14" s="16"/>
      <c r="G14" s="18">
        <v>0</v>
      </c>
    </row>
    <row r="15" spans="1:10" ht="17" thickBot="1" x14ac:dyDescent="0.25">
      <c r="A15" s="6" t="s">
        <v>10</v>
      </c>
      <c r="B15" s="6"/>
      <c r="C15" s="6"/>
      <c r="D15" s="16"/>
      <c r="E15" s="16"/>
      <c r="F15" s="16"/>
      <c r="G15" s="18">
        <v>0</v>
      </c>
    </row>
    <row r="16" spans="1:10" ht="17" thickBot="1" x14ac:dyDescent="0.25">
      <c r="A16" s="8" t="s">
        <v>11</v>
      </c>
      <c r="B16" s="8"/>
      <c r="C16" s="8"/>
      <c r="D16" s="16"/>
      <c r="E16" s="16"/>
      <c r="F16" s="16"/>
      <c r="G16" s="18">
        <v>0</v>
      </c>
    </row>
    <row r="17" spans="1:7" ht="17" thickBot="1" x14ac:dyDescent="0.25">
      <c r="A17" s="6" t="s">
        <v>12</v>
      </c>
      <c r="B17" s="6"/>
      <c r="C17" s="6"/>
      <c r="D17" s="16"/>
      <c r="E17" s="16"/>
      <c r="F17" s="16"/>
      <c r="G17" s="18">
        <v>0</v>
      </c>
    </row>
    <row r="18" spans="1:7" ht="17" thickBot="1" x14ac:dyDescent="0.25">
      <c r="A18" s="8" t="s">
        <v>13</v>
      </c>
      <c r="B18" s="8"/>
      <c r="C18" s="8"/>
      <c r="D18" s="16"/>
      <c r="E18" s="16"/>
      <c r="F18" s="16"/>
      <c r="G18" s="18">
        <v>0</v>
      </c>
    </row>
    <row r="19" spans="1:7" ht="17" thickBot="1" x14ac:dyDescent="0.25">
      <c r="D19" s="3"/>
      <c r="F19" t="s">
        <v>16</v>
      </c>
      <c r="G19" s="45">
        <f>G7+G8+G11+G12+G13+G15+G14+G17+G16+G18</f>
        <v>767</v>
      </c>
    </row>
    <row r="22" spans="1:7" x14ac:dyDescent="0.2">
      <c r="E22" s="13"/>
    </row>
    <row r="25" spans="1:7" x14ac:dyDescent="0.2">
      <c r="E25" s="14"/>
      <c r="F25" s="13"/>
    </row>
  </sheetData>
  <mergeCells count="13">
    <mergeCell ref="A18:C18"/>
    <mergeCell ref="A12:C12"/>
    <mergeCell ref="A13:C13"/>
    <mergeCell ref="A14:C14"/>
    <mergeCell ref="A15:C15"/>
    <mergeCell ref="A16:C16"/>
    <mergeCell ref="A17:C17"/>
    <mergeCell ref="A1:J2"/>
    <mergeCell ref="B4:C4"/>
    <mergeCell ref="A7:C7"/>
    <mergeCell ref="A8:C8"/>
    <mergeCell ref="A10:C10"/>
    <mergeCell ref="A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2CC0-C385-2241-8620-21BD6453D1DA}">
  <dimension ref="A1:J38"/>
  <sheetViews>
    <sheetView workbookViewId="0">
      <selection activeCell="I19" sqref="I19"/>
    </sheetView>
  </sheetViews>
  <sheetFormatPr baseColWidth="10" defaultRowHeight="16" x14ac:dyDescent="0.2"/>
  <cols>
    <col min="2" max="2" width="17" customWidth="1"/>
    <col min="3" max="3" width="5.5" customWidth="1"/>
    <col min="4" max="5" width="9.83203125" bestFit="1" customWidth="1"/>
    <col min="6" max="6" width="11.33203125" customWidth="1"/>
  </cols>
  <sheetData>
    <row r="1" spans="1:10" x14ac:dyDescent="0.2">
      <c r="A1" s="22" t="s">
        <v>21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ht="17" thickBot="1" x14ac:dyDescent="0.25"/>
    <row r="4" spans="1:10" ht="17" thickBot="1" x14ac:dyDescent="0.25">
      <c r="A4" t="s">
        <v>4</v>
      </c>
      <c r="B4" s="11" t="s">
        <v>1</v>
      </c>
      <c r="C4" s="12"/>
      <c r="E4" t="s">
        <v>3</v>
      </c>
      <c r="F4" s="37" t="s">
        <v>2</v>
      </c>
      <c r="G4" s="37"/>
    </row>
    <row r="5" spans="1:10" ht="12" customHeight="1" x14ac:dyDescent="0.2"/>
    <row r="6" spans="1:10" ht="17" thickBot="1" x14ac:dyDescent="0.25">
      <c r="A6" s="24" t="s">
        <v>22</v>
      </c>
      <c r="B6" s="24"/>
      <c r="C6" s="24"/>
      <c r="D6" t="s">
        <v>17</v>
      </c>
      <c r="E6" t="s">
        <v>18</v>
      </c>
      <c r="F6" t="s">
        <v>19</v>
      </c>
    </row>
    <row r="7" spans="1:10" ht="17" thickBot="1" x14ac:dyDescent="0.25">
      <c r="A7" s="26" t="s">
        <v>23</v>
      </c>
      <c r="B7" s="26"/>
      <c r="C7" s="26"/>
      <c r="D7" s="31"/>
      <c r="E7" s="31"/>
      <c r="F7" s="31"/>
      <c r="G7" s="44">
        <v>0</v>
      </c>
    </row>
    <row r="8" spans="1:10" ht="17" thickBot="1" x14ac:dyDescent="0.25">
      <c r="A8" s="25" t="s">
        <v>24</v>
      </c>
      <c r="B8" s="25"/>
      <c r="C8" s="25"/>
      <c r="D8" s="31"/>
      <c r="E8" s="31"/>
      <c r="F8" s="31"/>
      <c r="G8" s="44">
        <v>0</v>
      </c>
    </row>
    <row r="9" spans="1:10" ht="17" thickBot="1" x14ac:dyDescent="0.25">
      <c r="A9" s="26" t="s">
        <v>25</v>
      </c>
      <c r="B9" s="26"/>
      <c r="C9" s="26"/>
      <c r="D9" s="31"/>
      <c r="E9" s="31"/>
      <c r="F9" s="31"/>
      <c r="G9" s="44">
        <v>0</v>
      </c>
    </row>
    <row r="10" spans="1:10" ht="17" thickBot="1" x14ac:dyDescent="0.25">
      <c r="A10" s="25" t="s">
        <v>26</v>
      </c>
      <c r="B10" s="25"/>
      <c r="C10" s="25"/>
      <c r="D10" s="31"/>
      <c r="E10" s="33">
        <v>110</v>
      </c>
      <c r="F10" s="31"/>
      <c r="G10" s="44">
        <f>D10*2+E10+(F10/12)</f>
        <v>110</v>
      </c>
    </row>
    <row r="11" spans="1:10" ht="17" thickBot="1" x14ac:dyDescent="0.25">
      <c r="A11" s="26" t="s">
        <v>27</v>
      </c>
      <c r="B11" s="26"/>
      <c r="C11" s="26"/>
      <c r="D11" s="31"/>
      <c r="E11" s="31"/>
      <c r="F11" s="31"/>
      <c r="G11" s="44"/>
    </row>
    <row r="12" spans="1:10" ht="17" thickBot="1" x14ac:dyDescent="0.25">
      <c r="A12" s="25" t="s">
        <v>28</v>
      </c>
      <c r="B12" s="25"/>
      <c r="C12" s="25"/>
      <c r="D12" s="31"/>
      <c r="E12" s="31"/>
      <c r="F12" s="33">
        <v>54.6</v>
      </c>
      <c r="G12" s="44">
        <f>D12*2+E12+(F12/12)</f>
        <v>4.55</v>
      </c>
    </row>
    <row r="13" spans="1:10" ht="17" thickBot="1" x14ac:dyDescent="0.25">
      <c r="A13" s="26" t="s">
        <v>29</v>
      </c>
      <c r="B13" s="26"/>
      <c r="C13" s="26"/>
      <c r="D13" s="31"/>
      <c r="E13" s="31"/>
      <c r="F13" s="31"/>
      <c r="G13" s="44">
        <v>0</v>
      </c>
    </row>
    <row r="14" spans="1:10" ht="17" thickBot="1" x14ac:dyDescent="0.25">
      <c r="A14" s="25" t="s">
        <v>30</v>
      </c>
      <c r="B14" s="25"/>
      <c r="C14" s="25"/>
      <c r="D14" s="31"/>
      <c r="E14" s="33">
        <v>90</v>
      </c>
      <c r="F14" s="31"/>
      <c r="G14" s="44">
        <f>D14*2+E14+(F14/12)</f>
        <v>90</v>
      </c>
    </row>
    <row r="15" spans="1:10" ht="17" thickBot="1" x14ac:dyDescent="0.25">
      <c r="A15" s="26" t="s">
        <v>31</v>
      </c>
      <c r="B15" s="26"/>
      <c r="C15" s="26"/>
      <c r="D15" s="31"/>
      <c r="E15" s="43"/>
      <c r="F15" s="31"/>
      <c r="G15" s="44">
        <v>0</v>
      </c>
    </row>
    <row r="16" spans="1:10" ht="17" thickBot="1" x14ac:dyDescent="0.25">
      <c r="A16" s="25" t="s">
        <v>32</v>
      </c>
      <c r="B16" s="25"/>
      <c r="C16" s="25"/>
      <c r="D16" s="31"/>
      <c r="E16" s="31"/>
      <c r="F16" s="31"/>
      <c r="G16" s="44">
        <v>0</v>
      </c>
    </row>
    <row r="17" spans="1:7" ht="17" thickBot="1" x14ac:dyDescent="0.25">
      <c r="A17" s="26" t="s">
        <v>33</v>
      </c>
      <c r="B17" s="26"/>
      <c r="C17" s="26"/>
      <c r="D17" s="31"/>
      <c r="E17" s="33">
        <v>14.95</v>
      </c>
      <c r="F17" s="31"/>
      <c r="G17" s="44">
        <f>D17*2+E17+(F17/12)</f>
        <v>14.95</v>
      </c>
    </row>
    <row r="18" spans="1:7" ht="17" thickBot="1" x14ac:dyDescent="0.25">
      <c r="A18" s="25" t="s">
        <v>34</v>
      </c>
      <c r="B18" s="25"/>
      <c r="C18" s="25"/>
      <c r="D18" s="31"/>
      <c r="E18" s="33">
        <v>15</v>
      </c>
      <c r="F18" s="31"/>
      <c r="G18" s="44">
        <f>D18*2+E18+(F18/12)</f>
        <v>15</v>
      </c>
    </row>
    <row r="19" spans="1:7" ht="17" thickBot="1" x14ac:dyDescent="0.25">
      <c r="A19" s="26" t="s">
        <v>35</v>
      </c>
      <c r="B19" s="26"/>
      <c r="C19" s="26"/>
      <c r="D19" s="31"/>
      <c r="E19" s="33">
        <v>15</v>
      </c>
      <c r="F19" s="31"/>
      <c r="G19" s="44">
        <f>D19*2+E19+(F19/12)</f>
        <v>15</v>
      </c>
    </row>
    <row r="20" spans="1:7" ht="17" thickBot="1" x14ac:dyDescent="0.25">
      <c r="A20" s="25" t="s">
        <v>36</v>
      </c>
      <c r="B20" s="25"/>
      <c r="C20" s="25"/>
      <c r="D20" s="31"/>
      <c r="E20" s="31"/>
      <c r="F20" s="31"/>
      <c r="G20" s="44">
        <v>0</v>
      </c>
    </row>
    <row r="21" spans="1:7" ht="17" thickBot="1" x14ac:dyDescent="0.25">
      <c r="A21" s="26" t="s">
        <v>37</v>
      </c>
      <c r="B21" s="26"/>
      <c r="C21" s="26"/>
      <c r="D21" s="31"/>
      <c r="E21" s="31"/>
      <c r="F21" s="31"/>
      <c r="G21" s="44">
        <v>0</v>
      </c>
    </row>
    <row r="22" spans="1:7" ht="17" thickBot="1" x14ac:dyDescent="0.25">
      <c r="A22" s="25" t="s">
        <v>38</v>
      </c>
      <c r="B22" s="25"/>
      <c r="C22" s="25"/>
      <c r="D22" s="31"/>
      <c r="E22" s="31"/>
      <c r="F22" s="31"/>
      <c r="G22" s="44">
        <v>0</v>
      </c>
    </row>
    <row r="23" spans="1:7" ht="17" thickBot="1" x14ac:dyDescent="0.25">
      <c r="A23" s="26" t="s">
        <v>39</v>
      </c>
      <c r="B23" s="26"/>
      <c r="C23" s="26"/>
      <c r="D23" s="31"/>
      <c r="E23" s="31"/>
      <c r="F23" s="31"/>
      <c r="G23" s="44">
        <v>0</v>
      </c>
    </row>
    <row r="24" spans="1:7" ht="17" thickBot="1" x14ac:dyDescent="0.25">
      <c r="A24" s="25" t="s">
        <v>40</v>
      </c>
      <c r="B24" s="25"/>
      <c r="C24" s="25"/>
      <c r="D24" s="31"/>
      <c r="E24" s="31"/>
      <c r="F24" s="31"/>
      <c r="G24" s="44">
        <v>0</v>
      </c>
    </row>
    <row r="25" spans="1:7" ht="17" thickBot="1" x14ac:dyDescent="0.25">
      <c r="A25" s="26" t="s">
        <v>41</v>
      </c>
      <c r="B25" s="26"/>
      <c r="C25" s="26"/>
      <c r="D25" s="31"/>
      <c r="E25" s="31"/>
      <c r="F25" s="33">
        <v>500</v>
      </c>
      <c r="G25" s="44">
        <f>D25*2+E25+(F25/12)</f>
        <v>41.666666666666664</v>
      </c>
    </row>
    <row r="26" spans="1:7" ht="17" thickBot="1" x14ac:dyDescent="0.25">
      <c r="A26" s="25" t="s">
        <v>42</v>
      </c>
      <c r="B26" s="25"/>
      <c r="C26" s="25"/>
      <c r="D26" s="31"/>
      <c r="E26" s="31"/>
      <c r="F26" s="31"/>
      <c r="G26" s="44">
        <v>0</v>
      </c>
    </row>
    <row r="27" spans="1:7" ht="17" thickBot="1" x14ac:dyDescent="0.25">
      <c r="A27" s="26" t="s">
        <v>43</v>
      </c>
      <c r="B27" s="26"/>
      <c r="C27" s="26"/>
      <c r="D27" s="31"/>
      <c r="E27" s="31"/>
      <c r="F27" s="33">
        <v>100</v>
      </c>
      <c r="G27" s="44">
        <f>D27*2+E27+(F27/12)</f>
        <v>8.3333333333333339</v>
      </c>
    </row>
    <row r="28" spans="1:7" ht="17" thickBot="1" x14ac:dyDescent="0.25">
      <c r="A28" s="25" t="s">
        <v>44</v>
      </c>
      <c r="B28" s="25"/>
      <c r="C28" s="25"/>
      <c r="D28" s="31"/>
      <c r="E28" s="33">
        <v>109.32</v>
      </c>
      <c r="F28" s="31"/>
      <c r="G28" s="44">
        <f>D28*2+E28+(F28/12)</f>
        <v>109.32</v>
      </c>
    </row>
    <row r="29" spans="1:7" x14ac:dyDescent="0.2">
      <c r="A29" s="23"/>
      <c r="B29" s="23"/>
      <c r="C29" s="23"/>
      <c r="D29" s="32" t="s">
        <v>52</v>
      </c>
      <c r="E29" s="32"/>
      <c r="F29" s="32"/>
      <c r="G29" s="36">
        <f>G7+G8+G9+G10+G11+G12+G13+G14+G15+G16+G17+G18+G19+G20+G21+G22+G23+G24+G25+G26+G27+G28</f>
        <v>408.82</v>
      </c>
    </row>
    <row r="30" spans="1:7" x14ac:dyDescent="0.2">
      <c r="A30" s="23"/>
      <c r="B30" s="23"/>
      <c r="C30" s="23"/>
    </row>
    <row r="31" spans="1:7" ht="17" thickBot="1" x14ac:dyDescent="0.25">
      <c r="A31" s="23" t="s">
        <v>45</v>
      </c>
      <c r="B31" s="23"/>
      <c r="C31" s="23"/>
    </row>
    <row r="32" spans="1:7" ht="17" thickBot="1" x14ac:dyDescent="0.25">
      <c r="A32" s="26" t="s">
        <v>46</v>
      </c>
      <c r="B32" s="26"/>
      <c r="C32" s="26"/>
      <c r="D32" s="35"/>
      <c r="E32" s="35">
        <v>25</v>
      </c>
      <c r="F32" s="34"/>
      <c r="G32" s="44">
        <f>D32*2+E32+(F32/12)</f>
        <v>25</v>
      </c>
    </row>
    <row r="33" spans="1:7" ht="17" thickBot="1" x14ac:dyDescent="0.25">
      <c r="A33" s="25" t="s">
        <v>47</v>
      </c>
      <c r="B33" s="25"/>
      <c r="C33" s="25"/>
      <c r="D33" s="34"/>
      <c r="E33" s="34"/>
      <c r="F33" s="34"/>
      <c r="G33" s="44">
        <v>0</v>
      </c>
    </row>
    <row r="34" spans="1:7" ht="17" thickBot="1" x14ac:dyDescent="0.25">
      <c r="A34" s="26" t="s">
        <v>48</v>
      </c>
      <c r="B34" s="26"/>
      <c r="C34" s="26"/>
      <c r="D34" s="34"/>
      <c r="E34" s="34"/>
      <c r="F34" s="34"/>
      <c r="G34" s="44">
        <v>0</v>
      </c>
    </row>
    <row r="35" spans="1:7" ht="17" thickBot="1" x14ac:dyDescent="0.25">
      <c r="A35" s="25" t="s">
        <v>49</v>
      </c>
      <c r="B35" s="25"/>
      <c r="C35" s="25"/>
      <c r="D35" s="34"/>
      <c r="E35" s="34"/>
      <c r="F35" s="34"/>
      <c r="G35" s="44">
        <v>0</v>
      </c>
    </row>
    <row r="36" spans="1:7" ht="17" thickBot="1" x14ac:dyDescent="0.25">
      <c r="A36" s="26" t="s">
        <v>50</v>
      </c>
      <c r="B36" s="26"/>
      <c r="C36" s="26"/>
      <c r="D36" s="35">
        <v>150</v>
      </c>
      <c r="E36" s="34"/>
      <c r="F36" s="34"/>
      <c r="G36" s="44">
        <f>+D36*2+E36+(F36/12)</f>
        <v>300</v>
      </c>
    </row>
    <row r="37" spans="1:7" ht="17" thickBot="1" x14ac:dyDescent="0.25">
      <c r="A37" s="25" t="s">
        <v>51</v>
      </c>
      <c r="B37" s="25"/>
      <c r="C37" s="25"/>
      <c r="D37" s="34"/>
      <c r="E37" s="34"/>
      <c r="F37" s="34"/>
      <c r="G37" s="44">
        <v>0</v>
      </c>
    </row>
    <row r="38" spans="1:7" x14ac:dyDescent="0.2">
      <c r="D38" s="32" t="s">
        <v>53</v>
      </c>
      <c r="E38" s="32"/>
      <c r="F38" s="32"/>
      <c r="G38" s="36">
        <f>G32+G33+G34+G35+G36+G37</f>
        <v>325</v>
      </c>
    </row>
  </sheetData>
  <mergeCells count="34">
    <mergeCell ref="A35:C35"/>
    <mergeCell ref="A36:C36"/>
    <mergeCell ref="A37:C37"/>
    <mergeCell ref="D29:F29"/>
    <mergeCell ref="D38:F38"/>
    <mergeCell ref="A26:C26"/>
    <mergeCell ref="A27:C27"/>
    <mergeCell ref="A28:C28"/>
    <mergeCell ref="A32:C32"/>
    <mergeCell ref="A33:C33"/>
    <mergeCell ref="A34:C34"/>
    <mergeCell ref="A20:C20"/>
    <mergeCell ref="A21:C21"/>
    <mergeCell ref="A22:C22"/>
    <mergeCell ref="A23:C23"/>
    <mergeCell ref="A24:C24"/>
    <mergeCell ref="A25:C25"/>
    <mergeCell ref="A15:C15"/>
    <mergeCell ref="A16:C16"/>
    <mergeCell ref="A18:C18"/>
    <mergeCell ref="A19:C19"/>
    <mergeCell ref="A17:C17"/>
    <mergeCell ref="A9:C9"/>
    <mergeCell ref="A10:C10"/>
    <mergeCell ref="A11:C11"/>
    <mergeCell ref="A12:C12"/>
    <mergeCell ref="A13:C13"/>
    <mergeCell ref="A14:C14"/>
    <mergeCell ref="A1:J2"/>
    <mergeCell ref="B4:C4"/>
    <mergeCell ref="F4:G4"/>
    <mergeCell ref="A6:C6"/>
    <mergeCell ref="A7:C7"/>
    <mergeCell ref="A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6D49-4C5F-F74E-A508-212D80CA3FD3}">
  <dimension ref="A1:J10"/>
  <sheetViews>
    <sheetView workbookViewId="0">
      <selection activeCell="E10" sqref="E10"/>
    </sheetView>
  </sheetViews>
  <sheetFormatPr baseColWidth="10" defaultRowHeight="16" x14ac:dyDescent="0.2"/>
  <cols>
    <col min="3" max="3" width="13" customWidth="1"/>
    <col min="5" max="5" width="13" customWidth="1"/>
  </cols>
  <sheetData>
    <row r="1" spans="1:10" x14ac:dyDescent="0.2">
      <c r="A1" s="38" t="s">
        <v>54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2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0" ht="17" thickBot="1" x14ac:dyDescent="0.25"/>
    <row r="4" spans="1:10" ht="17" thickBot="1" x14ac:dyDescent="0.25">
      <c r="A4" t="s">
        <v>4</v>
      </c>
      <c r="B4" s="11" t="s">
        <v>1</v>
      </c>
      <c r="C4" s="12"/>
      <c r="E4" t="s">
        <v>3</v>
      </c>
      <c r="F4" s="37" t="s">
        <v>2</v>
      </c>
      <c r="G4" s="37"/>
    </row>
    <row r="5" spans="1:10" ht="17" thickBot="1" x14ac:dyDescent="0.25"/>
    <row r="6" spans="1:10" ht="17" thickBot="1" x14ac:dyDescent="0.25">
      <c r="A6" s="41" t="s">
        <v>55</v>
      </c>
      <c r="B6" s="41"/>
      <c r="C6" s="41"/>
      <c r="D6" s="41"/>
      <c r="E6" s="45">
        <f>Revenus!G19</f>
        <v>767</v>
      </c>
    </row>
    <row r="7" spans="1:10" ht="17" thickBot="1" x14ac:dyDescent="0.25">
      <c r="A7" s="40" t="s">
        <v>56</v>
      </c>
      <c r="B7" s="40"/>
      <c r="C7" s="40"/>
      <c r="D7" s="40"/>
      <c r="E7" s="45">
        <f>Dépenses!G29</f>
        <v>408.82</v>
      </c>
    </row>
    <row r="8" spans="1:10" ht="17" thickBot="1" x14ac:dyDescent="0.25">
      <c r="A8" s="41" t="s">
        <v>57</v>
      </c>
      <c r="B8" s="41"/>
      <c r="C8" s="41"/>
      <c r="D8" s="41"/>
      <c r="E8" s="45">
        <f>Dépenses!G38</f>
        <v>325</v>
      </c>
    </row>
    <row r="9" spans="1:10" ht="17" thickBot="1" x14ac:dyDescent="0.25"/>
    <row r="10" spans="1:10" ht="17" thickBot="1" x14ac:dyDescent="0.25">
      <c r="B10" s="42" t="s">
        <v>58</v>
      </c>
      <c r="C10" s="42"/>
      <c r="D10" s="42"/>
      <c r="E10" s="45">
        <f>E6-E7-E8</f>
        <v>33.180000000000007</v>
      </c>
    </row>
  </sheetData>
  <mergeCells count="7">
    <mergeCell ref="B10:D10"/>
    <mergeCell ref="A1:J2"/>
    <mergeCell ref="B4:C4"/>
    <mergeCell ref="F4:G4"/>
    <mergeCell ref="A6:D6"/>
    <mergeCell ref="A7:D7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Revenus</vt:lpstr>
      <vt:lpstr>Dépenses</vt:lpstr>
      <vt:lpstr>Résultats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2022-10-23T14:51:19Z</dcterms:created>
  <dcterms:modified xsi:type="dcterms:W3CDTF">2022-10-24T16:27:04Z</dcterms:modified>
</cp:coreProperties>
</file>