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E58442F8-008A-264F-83CB-D1651DC97303}" xr6:coauthVersionLast="47" xr6:coauthVersionMax="47" xr10:uidLastSave="{00000000-0000-0000-0000-000000000000}"/>
  <bookViews>
    <workbookView xWindow="0" yWindow="500" windowWidth="38400" windowHeight="20020" firstSheet="10" activeTab="19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)" sheetId="19" r:id="rId19"/>
    <sheet name="Test21-MAMA(Moz 5)" sheetId="22" r:id="rId20"/>
    <sheet name="Test22-MAMA(Box)" sheetId="23" r:id="rId21"/>
    <sheet name="Scaling" sheetId="20" r:id="rId22"/>
    <sheet name="Machines" sheetId="21" r:id="rId23"/>
  </sheets>
  <definedNames>
    <definedName name="_xlnm._FilterDatabase" localSheetId="16" hidden="1">'Test19-Martin3(Box)'!$A$1:$AD$293</definedName>
    <definedName name="_xlnm._FilterDatabase" localSheetId="19" hidden="1">'Test21-MAMA(Moz 5)'!$A$1:$AD$326</definedName>
    <definedName name="_xlnm._FilterDatabase" localSheetId="18" hidden="1">'Test21-MAMA(Moz)'!$A$1:$AD$665</definedName>
    <definedName name="_xlnm._FilterDatabase" localSheetId="20" hidden="1">'Test22-MAMA(Box)'!$A$1:$AD$326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3" l="1"/>
  <c r="N4" i="23" s="1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95" i="23" s="1"/>
  <c r="N96" i="23" s="1"/>
  <c r="N97" i="23" s="1"/>
  <c r="N98" i="23" s="1"/>
  <c r="N99" i="23" s="1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19" i="23" s="1"/>
  <c r="N120" i="23" s="1"/>
  <c r="N121" i="23" s="1"/>
  <c r="N122" i="23" s="1"/>
  <c r="N123" i="23" s="1"/>
  <c r="N124" i="23" s="1"/>
  <c r="N125" i="23" s="1"/>
  <c r="N126" i="23" s="1"/>
  <c r="N127" i="23" s="1"/>
  <c r="N128" i="23" s="1"/>
  <c r="N129" i="23" s="1"/>
  <c r="N130" i="23" s="1"/>
  <c r="N131" i="23" s="1"/>
  <c r="N132" i="23" s="1"/>
  <c r="N133" i="23" s="1"/>
  <c r="N134" i="23" s="1"/>
  <c r="N135" i="23" s="1"/>
  <c r="N136" i="23" s="1"/>
  <c r="N137" i="23" s="1"/>
  <c r="N138" i="23" s="1"/>
  <c r="N139" i="23" s="1"/>
  <c r="N140" i="23" s="1"/>
  <c r="N141" i="23" s="1"/>
  <c r="N142" i="23" s="1"/>
  <c r="N143" i="23" s="1"/>
  <c r="N144" i="23" s="1"/>
  <c r="N145" i="23" s="1"/>
  <c r="N146" i="23" s="1"/>
  <c r="N147" i="23" s="1"/>
  <c r="N148" i="23" s="1"/>
  <c r="N149" i="23" s="1"/>
  <c r="N150" i="23" s="1"/>
  <c r="N151" i="23" s="1"/>
  <c r="N152" i="23" s="1"/>
  <c r="N153" i="23" s="1"/>
  <c r="N154" i="23" s="1"/>
  <c r="N155" i="23" s="1"/>
  <c r="N156" i="23" s="1"/>
  <c r="N157" i="23" s="1"/>
  <c r="N158" i="23" s="1"/>
  <c r="N159" i="23" s="1"/>
  <c r="N160" i="23" s="1"/>
  <c r="N161" i="23" s="1"/>
  <c r="N162" i="23" s="1"/>
  <c r="N163" i="23" s="1"/>
  <c r="N164" i="23" s="1"/>
  <c r="N165" i="23" s="1"/>
  <c r="N166" i="23" s="1"/>
  <c r="N167" i="23" s="1"/>
  <c r="N168" i="23" s="1"/>
  <c r="N169" i="23" s="1"/>
  <c r="N170" i="23" s="1"/>
  <c r="N171" i="23" s="1"/>
  <c r="N172" i="23" s="1"/>
  <c r="N173" i="23" s="1"/>
  <c r="N174" i="23" s="1"/>
  <c r="N175" i="23" s="1"/>
  <c r="N176" i="23" s="1"/>
  <c r="N177" i="23" s="1"/>
  <c r="N178" i="23" s="1"/>
  <c r="N179" i="23" s="1"/>
  <c r="N180" i="23" s="1"/>
  <c r="N181" i="23" s="1"/>
  <c r="N182" i="23" s="1"/>
  <c r="N183" i="23" s="1"/>
  <c r="N184" i="23" s="1"/>
  <c r="N185" i="23" s="1"/>
  <c r="N186" i="23" s="1"/>
  <c r="N187" i="23" s="1"/>
  <c r="N188" i="23" s="1"/>
  <c r="N189" i="23" s="1"/>
  <c r="N190" i="23" s="1"/>
  <c r="N191" i="23" s="1"/>
  <c r="N192" i="23" s="1"/>
  <c r="N193" i="23" s="1"/>
  <c r="N194" i="23" s="1"/>
  <c r="N195" i="23" s="1"/>
  <c r="N196" i="23" s="1"/>
  <c r="N197" i="23" s="1"/>
  <c r="N198" i="23" s="1"/>
  <c r="N199" i="23" s="1"/>
  <c r="N200" i="23" s="1"/>
  <c r="N201" i="23" s="1"/>
  <c r="N202" i="23" s="1"/>
  <c r="N203" i="23" s="1"/>
  <c r="N204" i="23" s="1"/>
  <c r="N205" i="23" s="1"/>
  <c r="N206" i="23" s="1"/>
  <c r="N207" i="23" s="1"/>
  <c r="N208" i="23" s="1"/>
  <c r="N209" i="23" s="1"/>
  <c r="N210" i="23" s="1"/>
  <c r="N211" i="23" s="1"/>
  <c r="N212" i="23" s="1"/>
  <c r="N213" i="23" s="1"/>
  <c r="N214" i="23" s="1"/>
  <c r="N215" i="23" s="1"/>
  <c r="N216" i="23" s="1"/>
  <c r="N217" i="23" s="1"/>
  <c r="N218" i="23" s="1"/>
  <c r="N219" i="23" s="1"/>
  <c r="N220" i="23" s="1"/>
  <c r="N221" i="23" s="1"/>
  <c r="N222" i="23" s="1"/>
  <c r="N223" i="23" s="1"/>
  <c r="N224" i="23" s="1"/>
  <c r="N225" i="23" s="1"/>
  <c r="N226" i="23" s="1"/>
  <c r="N227" i="23" s="1"/>
  <c r="N228" i="23" s="1"/>
  <c r="N229" i="23" s="1"/>
  <c r="N230" i="23" s="1"/>
  <c r="N231" i="23" s="1"/>
  <c r="N232" i="23" s="1"/>
  <c r="N233" i="23" s="1"/>
  <c r="N234" i="23" s="1"/>
  <c r="N235" i="23" s="1"/>
  <c r="N236" i="23" s="1"/>
  <c r="N237" i="23" s="1"/>
  <c r="N238" i="23" s="1"/>
  <c r="N239" i="23" s="1"/>
  <c r="N240" i="23" s="1"/>
  <c r="N241" i="23" s="1"/>
  <c r="N242" i="23" s="1"/>
  <c r="N243" i="23" s="1"/>
  <c r="N244" i="23" s="1"/>
  <c r="N245" i="23" s="1"/>
  <c r="N246" i="23" s="1"/>
  <c r="N247" i="23" s="1"/>
  <c r="N248" i="23" s="1"/>
  <c r="N249" i="23" s="1"/>
  <c r="N250" i="23" s="1"/>
  <c r="N251" i="23" s="1"/>
  <c r="N252" i="23" s="1"/>
  <c r="N253" i="23" s="1"/>
  <c r="N254" i="23" s="1"/>
  <c r="N255" i="23" s="1"/>
  <c r="N256" i="23" s="1"/>
  <c r="N257" i="23" s="1"/>
  <c r="N258" i="23" s="1"/>
  <c r="N259" i="23" s="1"/>
  <c r="N260" i="23" s="1"/>
  <c r="N261" i="23" s="1"/>
  <c r="N262" i="23" s="1"/>
  <c r="N263" i="23" s="1"/>
  <c r="N264" i="23" s="1"/>
  <c r="N265" i="23" s="1"/>
  <c r="N266" i="23" s="1"/>
  <c r="N267" i="23" s="1"/>
  <c r="N268" i="23" s="1"/>
  <c r="N269" i="23" s="1"/>
  <c r="N270" i="23" s="1"/>
  <c r="R35" i="23"/>
  <c r="R34" i="23"/>
  <c r="P30" i="23"/>
  <c r="P29" i="23"/>
  <c r="P28" i="23"/>
  <c r="P27" i="23"/>
  <c r="P26" i="23"/>
  <c r="P25" i="23"/>
  <c r="P24" i="23"/>
  <c r="P23" i="23"/>
  <c r="P22" i="23"/>
  <c r="P21" i="23"/>
  <c r="Q10" i="23"/>
  <c r="S9" i="23"/>
  <c r="Q9" i="23"/>
  <c r="S8" i="23"/>
  <c r="Q8" i="23"/>
  <c r="Q7" i="23"/>
  <c r="S6" i="23"/>
  <c r="Q6" i="23"/>
  <c r="S5" i="23"/>
  <c r="Q5" i="23"/>
  <c r="Q7" i="22"/>
  <c r="Q6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2" i="22"/>
  <c r="H17" i="20"/>
  <c r="H18" i="20"/>
  <c r="H19" i="20"/>
  <c r="H20" i="20"/>
  <c r="H21" i="20"/>
  <c r="H16" i="20"/>
  <c r="H15" i="20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7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Q14" i="23" a="1"/>
  <c r="Q12" i="23"/>
  <c r="X182" i="23"/>
  <c r="X172" i="23"/>
  <c r="Z150" i="23"/>
  <c r="AA138" i="23"/>
  <c r="X175" i="23"/>
  <c r="AA157" i="23"/>
  <c r="Y172" i="23"/>
  <c r="X141" i="23"/>
  <c r="W175" i="23"/>
  <c r="W169" i="23"/>
  <c r="Q13" i="23"/>
  <c r="Y191" i="23"/>
  <c r="AA187" i="23"/>
  <c r="R13" i="23" l="1"/>
  <c r="Q14" i="23"/>
  <c r="P1" i="23"/>
  <c r="O1" i="23"/>
  <c r="Q1" i="23"/>
  <c r="Q5" i="22"/>
  <c r="S5" i="22"/>
  <c r="W154" i="23"/>
  <c r="W189" i="23"/>
  <c r="W140" i="23"/>
  <c r="V184" i="23"/>
  <c r="V172" i="23"/>
  <c r="V160" i="23"/>
  <c r="V148" i="23"/>
  <c r="V136" i="23"/>
  <c r="X139" i="23"/>
  <c r="X152" i="23"/>
  <c r="W173" i="23"/>
  <c r="X138" i="23"/>
  <c r="X133" i="23"/>
  <c r="W148" i="23"/>
  <c r="W187" i="23"/>
  <c r="X190" i="23"/>
  <c r="AA154" i="23"/>
  <c r="Z166" i="23"/>
  <c r="AA174" i="23"/>
  <c r="Z167" i="23"/>
  <c r="AA158" i="23"/>
  <c r="Z134" i="23"/>
  <c r="AA168" i="23"/>
  <c r="Z156" i="23"/>
  <c r="Y153" i="23"/>
  <c r="Y148" i="23"/>
  <c r="Y185" i="23"/>
  <c r="Y144" i="23"/>
  <c r="Y151" i="23"/>
  <c r="Y142" i="23"/>
  <c r="W138" i="23"/>
  <c r="X158" i="23"/>
  <c r="W192" i="23"/>
  <c r="X179" i="23"/>
  <c r="W167" i="23"/>
  <c r="W186" i="23"/>
  <c r="W190" i="23"/>
  <c r="AA155" i="23"/>
  <c r="AA167" i="23"/>
  <c r="AA163" i="23"/>
  <c r="Z149" i="23"/>
  <c r="AA161" i="23"/>
  <c r="Z151" i="23"/>
  <c r="Y141" i="23"/>
  <c r="Y178" i="23"/>
  <c r="Y134" i="23"/>
  <c r="Y137" i="23"/>
  <c r="X140" i="23"/>
  <c r="W133" i="23"/>
  <c r="X146" i="23"/>
  <c r="W171" i="23"/>
  <c r="X191" i="23"/>
  <c r="AA136" i="23"/>
  <c r="AA142" i="23"/>
  <c r="Z157" i="23"/>
  <c r="AA156" i="23"/>
  <c r="Y174" i="23"/>
  <c r="AA146" i="23"/>
  <c r="AA133" i="23"/>
  <c r="Z148" i="23"/>
  <c r="AA151" i="23"/>
  <c r="AA188" i="23"/>
  <c r="Y167" i="23"/>
  <c r="Z160" i="23"/>
  <c r="V168" i="23"/>
  <c r="W188" i="23"/>
  <c r="X192" i="23"/>
  <c r="AA141" i="23"/>
  <c r="Z180" i="23"/>
  <c r="AA140" i="23"/>
  <c r="Z142" i="23"/>
  <c r="AA177" i="23"/>
  <c r="Z146" i="23"/>
  <c r="V155" i="23"/>
  <c r="W142" i="23"/>
  <c r="Y193" i="23"/>
  <c r="Z147" i="23"/>
  <c r="X150" i="23"/>
  <c r="Y170" i="23"/>
  <c r="V178" i="23"/>
  <c r="X134" i="23"/>
  <c r="Y173" i="23"/>
  <c r="Z170" i="23"/>
  <c r="AA190" i="23"/>
  <c r="Z189" i="23"/>
  <c r="AA148" i="23"/>
  <c r="X145" i="23"/>
  <c r="V177" i="23"/>
  <c r="V141" i="23"/>
  <c r="W170" i="23"/>
  <c r="X178" i="23"/>
  <c r="X135" i="23"/>
  <c r="W159" i="23"/>
  <c r="AA165" i="23"/>
  <c r="AA184" i="23"/>
  <c r="Z183" i="23"/>
  <c r="Z137" i="23"/>
  <c r="Z162" i="23"/>
  <c r="Y147" i="23"/>
  <c r="AA191" i="23"/>
  <c r="V188" i="23"/>
  <c r="V152" i="23"/>
  <c r="X163" i="23"/>
  <c r="W191" i="23"/>
  <c r="W141" i="23"/>
  <c r="Y140" i="23"/>
  <c r="V151" i="23"/>
  <c r="W184" i="23"/>
  <c r="Y182" i="23"/>
  <c r="W155" i="23"/>
  <c r="X159" i="23"/>
  <c r="V183" i="23"/>
  <c r="V171" i="23"/>
  <c r="V159" i="23"/>
  <c r="V147" i="23"/>
  <c r="V135" i="23"/>
  <c r="W151" i="23"/>
  <c r="W166" i="23"/>
  <c r="W143" i="23"/>
  <c r="Z136" i="23"/>
  <c r="Z153" i="23"/>
  <c r="Y143" i="23"/>
  <c r="Z135" i="23"/>
  <c r="W183" i="23"/>
  <c r="X168" i="23"/>
  <c r="AA170" i="23"/>
  <c r="Z154" i="23"/>
  <c r="AA153" i="23"/>
  <c r="AA144" i="23"/>
  <c r="Y189" i="23"/>
  <c r="Y133" i="23"/>
  <c r="Z138" i="23"/>
  <c r="Z139" i="23"/>
  <c r="Y135" i="23"/>
  <c r="V192" i="23"/>
  <c r="V144" i="23"/>
  <c r="X187" i="23"/>
  <c r="Y136" i="23"/>
  <c r="Y146" i="23"/>
  <c r="V167" i="23"/>
  <c r="W182" i="23"/>
  <c r="X185" i="23"/>
  <c r="X156" i="23"/>
  <c r="Q34" i="23"/>
  <c r="X165" i="23"/>
  <c r="AA159" i="23"/>
  <c r="Z155" i="23"/>
  <c r="V190" i="23"/>
  <c r="V142" i="23"/>
  <c r="W181" i="23"/>
  <c r="W149" i="23"/>
  <c r="Q35" i="23"/>
  <c r="W168" i="23"/>
  <c r="Y162" i="23"/>
  <c r="Y190" i="23"/>
  <c r="AA176" i="23"/>
  <c r="AA186" i="23"/>
  <c r="V189" i="23"/>
  <c r="V153" i="23"/>
  <c r="W135" i="23"/>
  <c r="W178" i="23"/>
  <c r="AA175" i="23"/>
  <c r="Y169" i="23"/>
  <c r="Y168" i="23"/>
  <c r="Z191" i="23"/>
  <c r="V163" i="23"/>
  <c r="W162" i="23"/>
  <c r="W165" i="23"/>
  <c r="V182" i="23"/>
  <c r="V170" i="23"/>
  <c r="V158" i="23"/>
  <c r="V146" i="23"/>
  <c r="V134" i="23"/>
  <c r="W156" i="23"/>
  <c r="X169" i="23"/>
  <c r="AA137" i="23"/>
  <c r="Z141" i="23"/>
  <c r="AA149" i="23"/>
  <c r="Y158" i="23"/>
  <c r="AA135" i="23"/>
  <c r="V180" i="23"/>
  <c r="W146" i="23"/>
  <c r="X161" i="23"/>
  <c r="W164" i="23"/>
  <c r="Z145" i="23"/>
  <c r="AA145" i="23"/>
  <c r="Y159" i="23"/>
  <c r="Y150" i="23"/>
  <c r="AA139" i="23"/>
  <c r="Y177" i="23"/>
  <c r="V179" i="23"/>
  <c r="X160" i="23"/>
  <c r="AA180" i="23"/>
  <c r="Z133" i="23"/>
  <c r="AA169" i="23"/>
  <c r="Y184" i="23"/>
  <c r="Z187" i="23"/>
  <c r="V166" i="23"/>
  <c r="X189" i="23"/>
  <c r="W172" i="23"/>
  <c r="Z188" i="23"/>
  <c r="Y164" i="23"/>
  <c r="V165" i="23"/>
  <c r="X183" i="23"/>
  <c r="X157" i="23"/>
  <c r="W160" i="23"/>
  <c r="W144" i="23"/>
  <c r="X155" i="23"/>
  <c r="Z182" i="23"/>
  <c r="Z177" i="23"/>
  <c r="Y155" i="23"/>
  <c r="Y152" i="23"/>
  <c r="Y179" i="23"/>
  <c r="Z186" i="23"/>
  <c r="V176" i="23"/>
  <c r="V164" i="23"/>
  <c r="V140" i="23"/>
  <c r="X177" i="23"/>
  <c r="X188" i="23"/>
  <c r="X174" i="23"/>
  <c r="W134" i="23"/>
  <c r="AA178" i="23"/>
  <c r="Z173" i="23"/>
  <c r="Y138" i="23"/>
  <c r="V187" i="23"/>
  <c r="V139" i="23"/>
  <c r="X171" i="23"/>
  <c r="V193" i="23"/>
  <c r="V181" i="23"/>
  <c r="V169" i="23"/>
  <c r="V157" i="23"/>
  <c r="V145" i="23"/>
  <c r="V133" i="23"/>
  <c r="W139" i="23"/>
  <c r="W152" i="23"/>
  <c r="W136" i="23"/>
  <c r="W158" i="23"/>
  <c r="X166" i="23"/>
  <c r="AA150" i="23"/>
  <c r="X184" i="23"/>
  <c r="X137" i="23"/>
  <c r="X186" i="23"/>
  <c r="X193" i="23"/>
  <c r="Y145" i="23"/>
  <c r="W161" i="23"/>
  <c r="Z140" i="23"/>
  <c r="AA143" i="23"/>
  <c r="Y183" i="23"/>
  <c r="V156" i="23"/>
  <c r="X149" i="23"/>
  <c r="W179" i="23"/>
  <c r="Z143" i="23"/>
  <c r="AA134" i="23"/>
  <c r="Y188" i="23"/>
  <c r="AA162" i="23"/>
  <c r="AA160" i="23"/>
  <c r="AA152" i="23"/>
  <c r="V191" i="23"/>
  <c r="V143" i="23"/>
  <c r="W185" i="23"/>
  <c r="X144" i="23"/>
  <c r="W174" i="23"/>
  <c r="X180" i="23"/>
  <c r="AA147" i="23"/>
  <c r="AA193" i="23"/>
  <c r="Z175" i="23"/>
  <c r="Y171" i="23"/>
  <c r="V154" i="23"/>
  <c r="W176" i="23"/>
  <c r="X181" i="23"/>
  <c r="W137" i="23"/>
  <c r="W193" i="23"/>
  <c r="Z159" i="23"/>
  <c r="AA173" i="23"/>
  <c r="Y160" i="23"/>
  <c r="X153" i="23"/>
  <c r="X142" i="23"/>
  <c r="Z190" i="23"/>
  <c r="AA189" i="23"/>
  <c r="AA181" i="23"/>
  <c r="Z164" i="23"/>
  <c r="V175" i="23"/>
  <c r="X170" i="23"/>
  <c r="Z184" i="23"/>
  <c r="Z169" i="23"/>
  <c r="V186" i="23"/>
  <c r="X162" i="23"/>
  <c r="Z178" i="23"/>
  <c r="AA183" i="23"/>
  <c r="Z176" i="23"/>
  <c r="Y175" i="23"/>
  <c r="V185" i="23"/>
  <c r="X147" i="23"/>
  <c r="X167" i="23"/>
  <c r="Z152" i="23"/>
  <c r="Z172" i="23"/>
  <c r="AA179" i="23"/>
  <c r="Y186" i="23"/>
  <c r="Y192" i="23"/>
  <c r="Y154" i="23"/>
  <c r="X151" i="23"/>
  <c r="W157" i="23"/>
  <c r="X173" i="23"/>
  <c r="AA192" i="23"/>
  <c r="AA182" i="23"/>
  <c r="AA164" i="23"/>
  <c r="Y163" i="23"/>
  <c r="W150" i="23"/>
  <c r="W153" i="23"/>
  <c r="Q15" i="23"/>
  <c r="AA171" i="23"/>
  <c r="Y149" i="23"/>
  <c r="W145" i="23"/>
  <c r="Z168" i="23"/>
  <c r="W177" i="23"/>
  <c r="Z192" i="23"/>
  <c r="V137" i="23"/>
  <c r="AA166" i="23"/>
  <c r="Z144" i="23"/>
  <c r="V174" i="23"/>
  <c r="U2" i="23" a="1"/>
  <c r="AA185" i="23"/>
  <c r="X164" i="23"/>
  <c r="X176" i="23"/>
  <c r="Z163" i="23"/>
  <c r="Y139" i="23"/>
  <c r="X154" i="23"/>
  <c r="Z179" i="23"/>
  <c r="V150" i="23"/>
  <c r="X148" i="23"/>
  <c r="Z161" i="23"/>
  <c r="V138" i="23"/>
  <c r="Y166" i="23"/>
  <c r="Z158" i="23"/>
  <c r="Y161" i="23"/>
  <c r="Y180" i="23"/>
  <c r="V173" i="23"/>
  <c r="Y187" i="23"/>
  <c r="V162" i="23"/>
  <c r="Z181" i="23"/>
  <c r="Y165" i="23"/>
  <c r="V161" i="23"/>
  <c r="W163" i="23"/>
  <c r="W180" i="23"/>
  <c r="V149" i="23"/>
  <c r="X136" i="23"/>
  <c r="W147" i="23"/>
  <c r="AA172" i="23"/>
  <c r="Y176" i="23"/>
  <c r="Z185" i="23"/>
  <c r="Y181" i="23"/>
  <c r="Z165" i="23"/>
  <c r="Y156" i="23"/>
  <c r="Z171" i="23"/>
  <c r="X143" i="23"/>
  <c r="Z193" i="23"/>
  <c r="Z174" i="23"/>
  <c r="Y157" i="23"/>
  <c r="U2" i="22" a="1"/>
  <c r="V5" i="22"/>
  <c r="V3" i="22"/>
  <c r="V4" i="22"/>
  <c r="AD157" i="23" l="1"/>
  <c r="AC157" i="23"/>
  <c r="AB174" i="23"/>
  <c r="AB193" i="23"/>
  <c r="AB171" i="23"/>
  <c r="AC156" i="23"/>
  <c r="AD156" i="23"/>
  <c r="AB165" i="23"/>
  <c r="AD181" i="23"/>
  <c r="AC181" i="23"/>
  <c r="AB185" i="23"/>
  <c r="AD176" i="23"/>
  <c r="AC176" i="23"/>
  <c r="AD172" i="23"/>
  <c r="AC165" i="23"/>
  <c r="AD165" i="23"/>
  <c r="AB181" i="23"/>
  <c r="AD187" i="23"/>
  <c r="AC187" i="23"/>
  <c r="AD180" i="23"/>
  <c r="AC180" i="23"/>
  <c r="AC161" i="23"/>
  <c r="AD161" i="23"/>
  <c r="AB158" i="23"/>
  <c r="AC166" i="23"/>
  <c r="AD166" i="23"/>
  <c r="AB161" i="23"/>
  <c r="AB179" i="23"/>
  <c r="AD139" i="23"/>
  <c r="AC139" i="23"/>
  <c r="AB163" i="23"/>
  <c r="U2" i="23"/>
  <c r="AB144" i="23"/>
  <c r="AB192" i="23"/>
  <c r="AB168" i="23"/>
  <c r="AD149" i="23"/>
  <c r="AC149" i="23"/>
  <c r="AD163" i="23"/>
  <c r="AC163" i="23"/>
  <c r="AD154" i="23"/>
  <c r="AC154" i="23"/>
  <c r="AD192" i="23"/>
  <c r="AC192" i="23"/>
  <c r="AD186" i="23"/>
  <c r="AC186" i="23"/>
  <c r="AB172" i="23"/>
  <c r="AC172" i="23"/>
  <c r="AB152" i="23"/>
  <c r="AD175" i="23"/>
  <c r="AC175" i="23"/>
  <c r="AB176" i="23"/>
  <c r="AB178" i="23"/>
  <c r="AB169" i="23"/>
  <c r="AB184" i="23"/>
  <c r="AB164" i="23"/>
  <c r="AB190" i="23"/>
  <c r="AD160" i="23"/>
  <c r="AC160" i="23"/>
  <c r="AB159" i="23"/>
  <c r="AC171" i="23"/>
  <c r="AD171" i="23"/>
  <c r="AB175" i="23"/>
  <c r="AC188" i="23"/>
  <c r="AD188" i="23"/>
  <c r="AB143" i="23"/>
  <c r="AD183" i="23"/>
  <c r="AC183" i="23"/>
  <c r="AB140" i="23"/>
  <c r="AD145" i="23"/>
  <c r="AC145" i="23"/>
  <c r="AD138" i="23"/>
  <c r="AC138" i="23"/>
  <c r="AB173" i="23"/>
  <c r="AB186" i="23"/>
  <c r="AC179" i="23"/>
  <c r="AD179" i="23"/>
  <c r="AD152" i="23"/>
  <c r="AC152" i="23"/>
  <c r="AD155" i="23"/>
  <c r="AC155" i="23"/>
  <c r="AB177" i="23"/>
  <c r="AB182" i="23"/>
  <c r="AD164" i="23"/>
  <c r="AC164" i="23"/>
  <c r="AB188" i="23"/>
  <c r="AB187" i="23"/>
  <c r="AD184" i="23"/>
  <c r="AC184" i="23"/>
  <c r="AB133" i="23"/>
  <c r="AC177" i="23"/>
  <c r="AD177" i="23"/>
  <c r="AD150" i="23"/>
  <c r="AC150" i="23"/>
  <c r="AB150" i="23"/>
  <c r="AD159" i="23"/>
  <c r="AC159" i="23"/>
  <c r="AB145" i="23"/>
  <c r="AD158" i="23"/>
  <c r="AC158" i="23"/>
  <c r="AB141" i="23"/>
  <c r="AB191" i="23"/>
  <c r="AC191" i="23"/>
  <c r="AD168" i="23"/>
  <c r="AC168" i="23"/>
  <c r="AD169" i="23"/>
  <c r="AC169" i="23"/>
  <c r="AD190" i="23"/>
  <c r="AC190" i="23"/>
  <c r="AD162" i="23"/>
  <c r="AC162" i="23"/>
  <c r="AB155" i="23"/>
  <c r="AD146" i="23"/>
  <c r="AC146" i="23"/>
  <c r="AD136" i="23"/>
  <c r="AC136" i="23"/>
  <c r="AD135" i="23"/>
  <c r="AC135" i="23"/>
  <c r="AB139" i="23"/>
  <c r="AB138" i="23"/>
  <c r="AD133" i="23"/>
  <c r="AC133" i="23"/>
  <c r="AC189" i="23"/>
  <c r="AD189" i="23"/>
  <c r="AB154" i="23"/>
  <c r="AB135" i="23"/>
  <c r="AD143" i="23"/>
  <c r="AC143" i="23"/>
  <c r="AB153" i="23"/>
  <c r="AB136" i="23"/>
  <c r="AC182" i="23"/>
  <c r="AD182" i="23"/>
  <c r="AD140" i="23"/>
  <c r="AC140" i="23"/>
  <c r="AD191" i="23"/>
  <c r="AD147" i="23"/>
  <c r="AC147" i="23"/>
  <c r="AB162" i="23"/>
  <c r="AB137" i="23"/>
  <c r="AB183" i="23"/>
  <c r="AB189" i="23"/>
  <c r="AB170" i="23"/>
  <c r="AC173" i="23"/>
  <c r="AD173" i="23"/>
  <c r="AD170" i="23"/>
  <c r="AC170" i="23"/>
  <c r="AB147" i="23"/>
  <c r="AD193" i="23"/>
  <c r="AC193" i="23"/>
  <c r="AB146" i="23"/>
  <c r="AB142" i="23"/>
  <c r="AB180" i="23"/>
  <c r="AB160" i="23"/>
  <c r="AC167" i="23"/>
  <c r="AD167" i="23"/>
  <c r="AB148" i="23"/>
  <c r="AD174" i="23"/>
  <c r="AC174" i="23"/>
  <c r="AB157" i="23"/>
  <c r="AD137" i="23"/>
  <c r="AC137" i="23"/>
  <c r="AD134" i="23"/>
  <c r="AC134" i="23"/>
  <c r="AC178" i="23"/>
  <c r="AD178" i="23"/>
  <c r="AC141" i="23"/>
  <c r="AD141" i="23"/>
  <c r="AB151" i="23"/>
  <c r="AB149" i="23"/>
  <c r="AD142" i="23"/>
  <c r="AC142" i="23"/>
  <c r="AC151" i="23"/>
  <c r="AD151" i="23"/>
  <c r="AC144" i="23"/>
  <c r="AD144" i="23"/>
  <c r="AC185" i="23"/>
  <c r="AD185" i="23"/>
  <c r="AD148" i="23"/>
  <c r="AC148" i="23"/>
  <c r="AC153" i="23"/>
  <c r="AD153" i="23"/>
  <c r="AB156" i="23"/>
  <c r="AB134" i="23"/>
  <c r="AB167" i="23"/>
  <c r="AB166" i="23"/>
  <c r="U2" i="22"/>
  <c r="S6" i="22"/>
  <c r="Y10" i="23"/>
  <c r="Z116" i="23"/>
  <c r="Y17" i="23"/>
  <c r="X107" i="23"/>
  <c r="V22" i="23"/>
  <c r="V31" i="23"/>
  <c r="AA83" i="23"/>
  <c r="Y5" i="23"/>
  <c r="W24" i="23"/>
  <c r="V86" i="23"/>
  <c r="AA128" i="23"/>
  <c r="X114" i="23"/>
  <c r="AA111" i="23"/>
  <c r="Y111" i="23"/>
  <c r="Y3" i="23"/>
  <c r="X55" i="23"/>
  <c r="AA65" i="23"/>
  <c r="Z12" i="23"/>
  <c r="W22" i="23"/>
  <c r="AA47" i="23"/>
  <c r="V103" i="23"/>
  <c r="Z31" i="23"/>
  <c r="V111" i="23"/>
  <c r="AA62" i="23"/>
  <c r="W11" i="23"/>
  <c r="Z60" i="23"/>
  <c r="Y75" i="23"/>
  <c r="W120" i="23"/>
  <c r="W48" i="23"/>
  <c r="X97" i="23"/>
  <c r="W115" i="23"/>
  <c r="W69" i="23"/>
  <c r="Y25" i="23"/>
  <c r="X101" i="23"/>
  <c r="Y16" i="23"/>
  <c r="Y24" i="23"/>
  <c r="AA61" i="23"/>
  <c r="W81" i="23"/>
  <c r="V60" i="23"/>
  <c r="X72" i="23"/>
  <c r="V116" i="23"/>
  <c r="Z104" i="23"/>
  <c r="W126" i="23"/>
  <c r="V67" i="23"/>
  <c r="Y88" i="23"/>
  <c r="V82" i="23"/>
  <c r="X22" i="23"/>
  <c r="V76" i="23"/>
  <c r="Y26" i="23"/>
  <c r="Y46" i="23"/>
  <c r="X65" i="23"/>
  <c r="X45" i="23"/>
  <c r="AA3" i="23"/>
  <c r="Y70" i="23"/>
  <c r="Z113" i="23"/>
  <c r="Y108" i="23"/>
  <c r="X50" i="23"/>
  <c r="AA21" i="23"/>
  <c r="AA89" i="23"/>
  <c r="V61" i="23"/>
  <c r="X14" i="23"/>
  <c r="AA50" i="23"/>
  <c r="Z102" i="23"/>
  <c r="Y103" i="23"/>
  <c r="V93" i="23"/>
  <c r="AA121" i="23"/>
  <c r="AA55" i="23"/>
  <c r="Z5" i="23"/>
  <c r="X76" i="23"/>
  <c r="AA118" i="23"/>
  <c r="V130" i="23"/>
  <c r="AA10" i="23"/>
  <c r="Z56" i="23"/>
  <c r="Z76" i="23"/>
  <c r="W3" i="23"/>
  <c r="W130" i="23"/>
  <c r="X70" i="23"/>
  <c r="V14" i="23"/>
  <c r="X11" i="23"/>
  <c r="Y60" i="23"/>
  <c r="W67" i="23"/>
  <c r="Z45" i="23"/>
  <c r="X34" i="23"/>
  <c r="X130" i="23"/>
  <c r="Y112" i="23"/>
  <c r="V42" i="23"/>
  <c r="V41" i="23"/>
  <c r="AA49" i="23"/>
  <c r="W78" i="23"/>
  <c r="X12" i="23"/>
  <c r="Y79" i="23"/>
  <c r="AA119" i="23"/>
  <c r="Y107" i="23"/>
  <c r="X56" i="23"/>
  <c r="W103" i="23"/>
  <c r="V101" i="23"/>
  <c r="AA125" i="23"/>
  <c r="Y7" i="23"/>
  <c r="AA80" i="23"/>
  <c r="W6" i="23"/>
  <c r="Z39" i="23"/>
  <c r="X33" i="23"/>
  <c r="W65" i="23"/>
  <c r="X108" i="23"/>
  <c r="V32" i="23"/>
  <c r="Y15" i="23"/>
  <c r="X128" i="23"/>
  <c r="Y44" i="23"/>
  <c r="AA116" i="23"/>
  <c r="W19" i="23"/>
  <c r="Z90" i="23"/>
  <c r="Z93" i="23"/>
  <c r="Z48" i="23"/>
  <c r="V102" i="23"/>
  <c r="Y127" i="23"/>
  <c r="Y40" i="23"/>
  <c r="X44" i="23"/>
  <c r="V94" i="23"/>
  <c r="AA92" i="23"/>
  <c r="V34" i="23"/>
  <c r="Z49" i="23"/>
  <c r="V119" i="23"/>
  <c r="W91" i="23"/>
  <c r="Y64" i="23"/>
  <c r="Z86" i="23"/>
  <c r="AA25" i="23"/>
  <c r="Z6" i="23"/>
  <c r="Z72" i="23"/>
  <c r="X3" i="23"/>
  <c r="X40" i="23"/>
  <c r="V87" i="23"/>
  <c r="Z15" i="23"/>
  <c r="Z41" i="23"/>
  <c r="Y19" i="23"/>
  <c r="X58" i="23"/>
  <c r="V23" i="23"/>
  <c r="Z4" i="23"/>
  <c r="X67" i="23"/>
  <c r="V26" i="23"/>
  <c r="Y54" i="23"/>
  <c r="W76" i="23"/>
  <c r="W119" i="23"/>
  <c r="Y98" i="23"/>
  <c r="V24" i="23"/>
  <c r="X122" i="23"/>
  <c r="Y68" i="23"/>
  <c r="V11" i="23"/>
  <c r="AA110" i="23"/>
  <c r="X90" i="23"/>
  <c r="Z82" i="23"/>
  <c r="V12" i="23"/>
  <c r="Y73" i="23"/>
  <c r="AA22" i="23"/>
  <c r="Z33" i="23"/>
  <c r="W104" i="23"/>
  <c r="W107" i="23"/>
  <c r="X66" i="23"/>
  <c r="W26" i="23"/>
  <c r="Z87" i="23"/>
  <c r="AA69" i="23"/>
  <c r="V132" i="23"/>
  <c r="Y47" i="23"/>
  <c r="Z125" i="23"/>
  <c r="W30" i="23"/>
  <c r="W101" i="23"/>
  <c r="Z117" i="23"/>
  <c r="W122" i="23"/>
  <c r="AA72" i="23"/>
  <c r="V88" i="23"/>
  <c r="X64" i="23"/>
  <c r="V56" i="23"/>
  <c r="X9" i="23"/>
  <c r="X96" i="23"/>
  <c r="W70" i="23"/>
  <c r="Z115" i="23"/>
  <c r="AA117" i="23"/>
  <c r="V106" i="23"/>
  <c r="W92" i="23"/>
  <c r="V113" i="23"/>
  <c r="V89" i="23"/>
  <c r="W42" i="23"/>
  <c r="AA36" i="23"/>
  <c r="AA112" i="23"/>
  <c r="Y116" i="23"/>
  <c r="AA105" i="23"/>
  <c r="V38" i="23"/>
  <c r="X118" i="23"/>
  <c r="X17" i="23"/>
  <c r="Z50" i="23"/>
  <c r="Z38" i="23"/>
  <c r="Z123" i="23"/>
  <c r="X84" i="23"/>
  <c r="V19" i="23"/>
  <c r="X52" i="23"/>
  <c r="Y86" i="23"/>
  <c r="Y52" i="23"/>
  <c r="X129" i="23"/>
  <c r="AA42" i="23"/>
  <c r="V9" i="23"/>
  <c r="X62" i="23"/>
  <c r="W27" i="23"/>
  <c r="AA34" i="23"/>
  <c r="Y30" i="23"/>
  <c r="AA114" i="23"/>
  <c r="W54" i="23"/>
  <c r="X68" i="23"/>
  <c r="Y109" i="23"/>
  <c r="W59" i="23"/>
  <c r="Y9" i="23"/>
  <c r="Z130" i="23"/>
  <c r="Y18" i="23"/>
  <c r="AA11" i="23"/>
  <c r="AA33" i="23"/>
  <c r="W39" i="23"/>
  <c r="Z73" i="23"/>
  <c r="W80" i="23"/>
  <c r="AA7" i="23"/>
  <c r="X71" i="23"/>
  <c r="W129" i="23"/>
  <c r="V27" i="23"/>
  <c r="X46" i="23"/>
  <c r="Z55" i="23"/>
  <c r="X38" i="23"/>
  <c r="X87" i="23"/>
  <c r="Z28" i="23"/>
  <c r="Z19" i="23"/>
  <c r="X31" i="23"/>
  <c r="AA56" i="23"/>
  <c r="W68" i="23"/>
  <c r="Y92" i="23"/>
  <c r="V83" i="23"/>
  <c r="W49" i="23"/>
  <c r="Z74" i="23"/>
  <c r="AA104" i="23"/>
  <c r="V78" i="23"/>
  <c r="AA30" i="23"/>
  <c r="Z95" i="23"/>
  <c r="W74" i="23"/>
  <c r="V84" i="23"/>
  <c r="V81" i="23"/>
  <c r="V70" i="23"/>
  <c r="Z37" i="23"/>
  <c r="W114" i="23"/>
  <c r="AA113" i="23"/>
  <c r="Y114" i="23"/>
  <c r="AA67" i="23"/>
  <c r="V53" i="23"/>
  <c r="X75" i="23"/>
  <c r="V117" i="23"/>
  <c r="AA106" i="23"/>
  <c r="AA54" i="23"/>
  <c r="Z94" i="23"/>
  <c r="X77" i="23"/>
  <c r="W12" i="23"/>
  <c r="X47" i="23"/>
  <c r="Z46" i="23"/>
  <c r="AA39" i="23"/>
  <c r="W93" i="23"/>
  <c r="Y101" i="23"/>
  <c r="Y91" i="23"/>
  <c r="X124" i="23"/>
  <c r="AA41" i="23"/>
  <c r="AA58" i="23"/>
  <c r="AA9" i="23"/>
  <c r="V30" i="23"/>
  <c r="Y83" i="23"/>
  <c r="V54" i="23"/>
  <c r="V43" i="23"/>
  <c r="Y89" i="23"/>
  <c r="W112" i="23"/>
  <c r="Z67" i="23"/>
  <c r="X42" i="23"/>
  <c r="AA87" i="23"/>
  <c r="W87" i="23"/>
  <c r="Y122" i="23"/>
  <c r="AA13" i="23"/>
  <c r="AA130" i="23"/>
  <c r="Y35" i="23"/>
  <c r="X7" i="23"/>
  <c r="V96" i="23"/>
  <c r="AA24" i="23"/>
  <c r="W31" i="23"/>
  <c r="Y129" i="23"/>
  <c r="V120" i="23"/>
  <c r="V131" i="23"/>
  <c r="AA17" i="23"/>
  <c r="AA6" i="23"/>
  <c r="V129" i="23"/>
  <c r="Z119" i="23"/>
  <c r="X43" i="23"/>
  <c r="Y77" i="23"/>
  <c r="W40" i="23"/>
  <c r="X83" i="23"/>
  <c r="W105" i="23"/>
  <c r="X39" i="23"/>
  <c r="W75" i="23"/>
  <c r="X51" i="23"/>
  <c r="AA32" i="23"/>
  <c r="AA96" i="23"/>
  <c r="W88" i="23"/>
  <c r="W16" i="23"/>
  <c r="V10" i="23"/>
  <c r="W9" i="23"/>
  <c r="X125" i="23"/>
  <c r="V36" i="23"/>
  <c r="AA15" i="23"/>
  <c r="Y11" i="23"/>
  <c r="Y123" i="23"/>
  <c r="Y78" i="23"/>
  <c r="X18" i="23"/>
  <c r="Z51" i="23"/>
  <c r="W85" i="23"/>
  <c r="W108" i="23"/>
  <c r="Y53" i="23"/>
  <c r="W20" i="23"/>
  <c r="AA78" i="23"/>
  <c r="V25" i="23"/>
  <c r="V63" i="23"/>
  <c r="X102" i="23"/>
  <c r="X73" i="23"/>
  <c r="W123" i="23"/>
  <c r="W46" i="23"/>
  <c r="V68" i="23"/>
  <c r="W95" i="23"/>
  <c r="V107" i="23"/>
  <c r="V52" i="23"/>
  <c r="Y97" i="23"/>
  <c r="Y130" i="23"/>
  <c r="Z13" i="23"/>
  <c r="AA38" i="23"/>
  <c r="V50" i="23"/>
  <c r="W32" i="23"/>
  <c r="V66" i="23"/>
  <c r="V62" i="23"/>
  <c r="W45" i="23"/>
  <c r="W38" i="23"/>
  <c r="X82" i="23"/>
  <c r="X49" i="23"/>
  <c r="Z36" i="23"/>
  <c r="Y62" i="23"/>
  <c r="Z18" i="23"/>
  <c r="W62" i="23"/>
  <c r="X127" i="23"/>
  <c r="W47" i="23"/>
  <c r="AA109" i="23"/>
  <c r="Z127" i="23"/>
  <c r="X20" i="23"/>
  <c r="Y61" i="23"/>
  <c r="V20" i="23"/>
  <c r="AA129" i="23"/>
  <c r="W90" i="23"/>
  <c r="AA23" i="23"/>
  <c r="Y117" i="23"/>
  <c r="AA79" i="23"/>
  <c r="Y51" i="23"/>
  <c r="Z92" i="23"/>
  <c r="W100" i="23"/>
  <c r="X111" i="23"/>
  <c r="X5" i="23"/>
  <c r="Z11" i="23"/>
  <c r="W128" i="23"/>
  <c r="Z110" i="23"/>
  <c r="Z109" i="23"/>
  <c r="Y87" i="23"/>
  <c r="V39" i="23"/>
  <c r="Y27" i="23"/>
  <c r="X79" i="23"/>
  <c r="AA26" i="23"/>
  <c r="V91" i="23"/>
  <c r="W44" i="23"/>
  <c r="Z29" i="23"/>
  <c r="W98" i="23"/>
  <c r="Z118" i="23"/>
  <c r="AA5" i="23"/>
  <c r="AA12" i="23"/>
  <c r="Y59" i="23"/>
  <c r="W116" i="23"/>
  <c r="V47" i="23"/>
  <c r="W43" i="23"/>
  <c r="X29" i="23"/>
  <c r="Y63" i="23"/>
  <c r="Z47" i="23"/>
  <c r="Z100" i="23"/>
  <c r="Z106" i="23"/>
  <c r="V48" i="23"/>
  <c r="W37" i="23"/>
  <c r="Y115" i="23"/>
  <c r="X94" i="23"/>
  <c r="Z69" i="23"/>
  <c r="Y85" i="23"/>
  <c r="Z57" i="23"/>
  <c r="V55" i="23"/>
  <c r="Z65" i="23"/>
  <c r="AA45" i="23"/>
  <c r="W25" i="23"/>
  <c r="Y71" i="23"/>
  <c r="V37" i="23"/>
  <c r="Z132" i="23"/>
  <c r="X123" i="23"/>
  <c r="Y120" i="23"/>
  <c r="V46" i="23"/>
  <c r="AA73" i="23"/>
  <c r="X115" i="23"/>
  <c r="AA57" i="23"/>
  <c r="X131" i="23"/>
  <c r="W5" i="23"/>
  <c r="W97" i="23"/>
  <c r="V58" i="23"/>
  <c r="Z112" i="23"/>
  <c r="Y110" i="23"/>
  <c r="V65" i="23"/>
  <c r="W127" i="23"/>
  <c r="Z128" i="23"/>
  <c r="Z10" i="23"/>
  <c r="V18" i="23"/>
  <c r="AA115" i="23"/>
  <c r="X59" i="23"/>
  <c r="Y93" i="23"/>
  <c r="V108" i="23"/>
  <c r="W111" i="23"/>
  <c r="W121" i="23"/>
  <c r="AA77" i="23"/>
  <c r="Z9" i="23"/>
  <c r="X21" i="23"/>
  <c r="V99" i="23"/>
  <c r="V115" i="23"/>
  <c r="Y45" i="23"/>
  <c r="W60" i="23"/>
  <c r="X41" i="23"/>
  <c r="W29" i="23"/>
  <c r="X60" i="23"/>
  <c r="X30" i="23"/>
  <c r="Y23" i="23"/>
  <c r="W94" i="23"/>
  <c r="Y33" i="23"/>
  <c r="Y8" i="23"/>
  <c r="AA60" i="23"/>
  <c r="AA35" i="23"/>
  <c r="X93" i="23"/>
  <c r="V29" i="23"/>
  <c r="Z107" i="23"/>
  <c r="AA101" i="23"/>
  <c r="X27" i="23"/>
  <c r="V80" i="23"/>
  <c r="X13" i="23"/>
  <c r="AA16" i="23"/>
  <c r="Z58" i="23"/>
  <c r="Z121" i="23"/>
  <c r="Z105" i="23"/>
  <c r="Y28" i="23"/>
  <c r="Z59" i="23"/>
  <c r="W106" i="23"/>
  <c r="V21" i="23"/>
  <c r="V95" i="23"/>
  <c r="Z66" i="23"/>
  <c r="Z84" i="23"/>
  <c r="Y55" i="23"/>
  <c r="AA132" i="23"/>
  <c r="Y81" i="23"/>
  <c r="AA18" i="23"/>
  <c r="Y50" i="23"/>
  <c r="V74" i="23"/>
  <c r="X35" i="23"/>
  <c r="Y125" i="23"/>
  <c r="X103" i="23"/>
  <c r="V128" i="23"/>
  <c r="AA19" i="23"/>
  <c r="Z62" i="23"/>
  <c r="AA86" i="23"/>
  <c r="V6" i="23"/>
  <c r="X80" i="23"/>
  <c r="Y128" i="23"/>
  <c r="Y21" i="23"/>
  <c r="Z54" i="23"/>
  <c r="X113" i="23"/>
  <c r="V44" i="23"/>
  <c r="Z77" i="23"/>
  <c r="V35" i="23"/>
  <c r="X19" i="23"/>
  <c r="W55" i="23"/>
  <c r="V79" i="23"/>
  <c r="AA76" i="23"/>
  <c r="X23" i="23"/>
  <c r="Z34" i="23"/>
  <c r="W35" i="23"/>
  <c r="AA81" i="23"/>
  <c r="V110" i="23"/>
  <c r="W57" i="23"/>
  <c r="V92" i="23"/>
  <c r="Y32" i="23"/>
  <c r="Y104" i="23"/>
  <c r="Y49" i="23"/>
  <c r="Z111" i="23"/>
  <c r="AA108" i="23"/>
  <c r="Y58" i="23"/>
  <c r="AA91" i="23"/>
  <c r="W125" i="23"/>
  <c r="Z35" i="23"/>
  <c r="Z21" i="23"/>
  <c r="Z83" i="23"/>
  <c r="AA27" i="23"/>
  <c r="X69" i="23"/>
  <c r="X26" i="23"/>
  <c r="Y113" i="23"/>
  <c r="Y37" i="23"/>
  <c r="V124" i="23"/>
  <c r="V85" i="23"/>
  <c r="X95" i="23"/>
  <c r="AA8" i="23"/>
  <c r="AA90" i="23"/>
  <c r="X81" i="23"/>
  <c r="X32" i="23"/>
  <c r="AA122" i="23"/>
  <c r="Z53" i="23"/>
  <c r="V73" i="23"/>
  <c r="AA71" i="23"/>
  <c r="Y67" i="23"/>
  <c r="Z99" i="23"/>
  <c r="X8" i="23"/>
  <c r="Z75" i="23"/>
  <c r="Z97" i="23"/>
  <c r="Y4" i="23"/>
  <c r="Z91" i="23"/>
  <c r="X126" i="23"/>
  <c r="Z42" i="23"/>
  <c r="V77" i="23"/>
  <c r="Y48" i="23"/>
  <c r="Z78" i="23"/>
  <c r="AA44" i="23"/>
  <c r="X78" i="23"/>
  <c r="AA59" i="23"/>
  <c r="AA46" i="23"/>
  <c r="V71" i="23"/>
  <c r="X104" i="23"/>
  <c r="Y76" i="23"/>
  <c r="V127" i="23"/>
  <c r="Z22" i="23"/>
  <c r="W124" i="23"/>
  <c r="W33" i="23"/>
  <c r="Y43" i="23"/>
  <c r="AA124" i="23"/>
  <c r="W50" i="23"/>
  <c r="AA74" i="23"/>
  <c r="V49" i="23"/>
  <c r="Z30" i="23"/>
  <c r="W66" i="23"/>
  <c r="X10" i="23"/>
  <c r="AA31" i="23"/>
  <c r="W56" i="23"/>
  <c r="AA43" i="23"/>
  <c r="X100" i="23"/>
  <c r="W51" i="23"/>
  <c r="W118" i="23"/>
  <c r="X36" i="23"/>
  <c r="V75" i="23"/>
  <c r="V17" i="23"/>
  <c r="V16" i="23"/>
  <c r="X92" i="23"/>
  <c r="Y99" i="23"/>
  <c r="W79" i="23"/>
  <c r="AA48" i="23"/>
  <c r="V40" i="23"/>
  <c r="W131" i="23"/>
  <c r="AA102" i="23"/>
  <c r="V97" i="23"/>
  <c r="X53" i="23"/>
  <c r="Z96" i="23"/>
  <c r="V105" i="23"/>
  <c r="AA70" i="23"/>
  <c r="W132" i="23"/>
  <c r="Y118" i="23"/>
  <c r="W58" i="23"/>
  <c r="V98" i="23"/>
  <c r="Z70" i="23"/>
  <c r="Z98" i="23"/>
  <c r="Y12" i="23"/>
  <c r="W102" i="23"/>
  <c r="X57" i="23"/>
  <c r="V15" i="23"/>
  <c r="Z120" i="23"/>
  <c r="AA63" i="23"/>
  <c r="Z40" i="23"/>
  <c r="Z68" i="23"/>
  <c r="V122" i="23"/>
  <c r="W82" i="23"/>
  <c r="AA51" i="23"/>
  <c r="Z71" i="23"/>
  <c r="Z64" i="23"/>
  <c r="X117" i="23"/>
  <c r="V4" i="23"/>
  <c r="Z126" i="23"/>
  <c r="W109" i="23"/>
  <c r="W99" i="23"/>
  <c r="Y95" i="23"/>
  <c r="Z122" i="23"/>
  <c r="Z32" i="23"/>
  <c r="AA85" i="23"/>
  <c r="X15" i="23"/>
  <c r="AA66" i="23"/>
  <c r="X99" i="23"/>
  <c r="Z103" i="23"/>
  <c r="V5" i="23"/>
  <c r="W23" i="23"/>
  <c r="W73" i="23"/>
  <c r="Z25" i="23"/>
  <c r="AA52" i="23"/>
  <c r="Y90" i="23"/>
  <c r="Z24" i="23"/>
  <c r="W86" i="23"/>
  <c r="AA99" i="23"/>
  <c r="X37" i="23"/>
  <c r="Y126" i="23"/>
  <c r="V59" i="23"/>
  <c r="X91" i="23"/>
  <c r="Y124" i="23"/>
  <c r="Y121" i="23"/>
  <c r="W64" i="23"/>
  <c r="X85" i="23"/>
  <c r="Z61" i="23"/>
  <c r="Y20" i="23"/>
  <c r="Y84" i="23"/>
  <c r="Y13" i="23"/>
  <c r="Z81" i="23"/>
  <c r="Z43" i="23"/>
  <c r="AA123" i="23"/>
  <c r="Y42" i="23"/>
  <c r="X116" i="23"/>
  <c r="Y100" i="23"/>
  <c r="AA107" i="23"/>
  <c r="Y96" i="23"/>
  <c r="V112" i="23"/>
  <c r="X105" i="23"/>
  <c r="V51" i="23"/>
  <c r="V72" i="23"/>
  <c r="Y65" i="23"/>
  <c r="W36" i="23"/>
  <c r="Z8" i="23"/>
  <c r="Z80" i="23"/>
  <c r="Y39" i="23"/>
  <c r="X86" i="23"/>
  <c r="Z27" i="23"/>
  <c r="Y105" i="23"/>
  <c r="Y119" i="23"/>
  <c r="X132" i="23"/>
  <c r="V118" i="23"/>
  <c r="Y38" i="23"/>
  <c r="Z16" i="23"/>
  <c r="Z85" i="23"/>
  <c r="W110" i="23"/>
  <c r="Y69" i="23"/>
  <c r="V33" i="23"/>
  <c r="X61" i="23"/>
  <c r="Y66" i="23"/>
  <c r="AA53" i="23"/>
  <c r="X25" i="23"/>
  <c r="AA127" i="23"/>
  <c r="AA97" i="23"/>
  <c r="W4" i="23"/>
  <c r="W63" i="23"/>
  <c r="Z26" i="23"/>
  <c r="V64" i="23"/>
  <c r="Z88" i="23"/>
  <c r="W117" i="23"/>
  <c r="X109" i="23"/>
  <c r="Y41" i="23"/>
  <c r="AA64" i="23"/>
  <c r="X6" i="23"/>
  <c r="AA95" i="23"/>
  <c r="W18" i="23"/>
  <c r="Y36" i="23"/>
  <c r="X28" i="23"/>
  <c r="W10" i="23"/>
  <c r="Y131" i="23"/>
  <c r="AA94" i="23"/>
  <c r="Z129" i="23"/>
  <c r="X16" i="23"/>
  <c r="W21" i="23"/>
  <c r="X121" i="23"/>
  <c r="V69" i="23"/>
  <c r="Z114" i="23"/>
  <c r="V57" i="23"/>
  <c r="X48" i="23"/>
  <c r="Z101" i="23"/>
  <c r="Y22" i="23"/>
  <c r="V104" i="23"/>
  <c r="Z108" i="23"/>
  <c r="X110" i="23"/>
  <c r="V8" i="23"/>
  <c r="AA82" i="23"/>
  <c r="X120" i="23"/>
  <c r="W14" i="23"/>
  <c r="Z89" i="23"/>
  <c r="X54" i="23"/>
  <c r="W96" i="23"/>
  <c r="Z20" i="23"/>
  <c r="Y102" i="23"/>
  <c r="W41" i="23"/>
  <c r="AA29" i="23"/>
  <c r="Z124" i="23"/>
  <c r="W71" i="23"/>
  <c r="V125" i="23"/>
  <c r="Z3" i="23"/>
  <c r="AA98" i="23"/>
  <c r="W84" i="23"/>
  <c r="AA126" i="23"/>
  <c r="AA20" i="23"/>
  <c r="W15" i="23"/>
  <c r="Y6" i="23"/>
  <c r="X74" i="23"/>
  <c r="V45" i="23"/>
  <c r="AA120" i="23"/>
  <c r="W7" i="23"/>
  <c r="W53" i="23"/>
  <c r="V28" i="23"/>
  <c r="W61" i="23"/>
  <c r="Y72" i="23"/>
  <c r="W13" i="23"/>
  <c r="AA28" i="23"/>
  <c r="AA131" i="23"/>
  <c r="W52" i="23"/>
  <c r="Z79" i="23"/>
  <c r="AA75" i="23"/>
  <c r="Y34" i="23"/>
  <c r="AA68" i="23"/>
  <c r="W72" i="23"/>
  <c r="X89" i="23"/>
  <c r="Z17" i="23"/>
  <c r="W83" i="23"/>
  <c r="Y82" i="23"/>
  <c r="Z44" i="23"/>
  <c r="Z131" i="23"/>
  <c r="Z52" i="23"/>
  <c r="W8" i="23"/>
  <c r="X63" i="23"/>
  <c r="AA84" i="23"/>
  <c r="W28" i="23"/>
  <c r="AA40" i="23"/>
  <c r="AA14" i="23"/>
  <c r="V13" i="23"/>
  <c r="Y132" i="23"/>
  <c r="AA37" i="23"/>
  <c r="W113" i="23"/>
  <c r="X4" i="23"/>
  <c r="V7" i="23"/>
  <c r="V121" i="23"/>
  <c r="Y80" i="23"/>
  <c r="X88" i="23"/>
  <c r="X98" i="23"/>
  <c r="Z14" i="23"/>
  <c r="Y94" i="23"/>
  <c r="W89" i="23"/>
  <c r="AA100" i="23"/>
  <c r="V123" i="23"/>
  <c r="X112" i="23"/>
  <c r="Z23" i="23"/>
  <c r="Y57" i="23"/>
  <c r="V126" i="23"/>
  <c r="V100" i="23"/>
  <c r="Y106" i="23"/>
  <c r="Y74" i="23"/>
  <c r="X24" i="23"/>
  <c r="Y56" i="23"/>
  <c r="W17" i="23"/>
  <c r="AA93" i="23"/>
  <c r="V90" i="23"/>
  <c r="X119" i="23"/>
  <c r="Y29" i="23"/>
  <c r="Y31" i="23"/>
  <c r="AA4" i="23"/>
  <c r="V109" i="23"/>
  <c r="W77" i="23"/>
  <c r="Z7" i="23"/>
  <c r="AA88" i="23"/>
  <c r="Z63" i="23"/>
  <c r="X106" i="23"/>
  <c r="V114" i="23"/>
  <c r="AA103" i="23"/>
  <c r="V3" i="23"/>
  <c r="Y14" i="23"/>
  <c r="W34" i="23"/>
  <c r="V2" i="22"/>
  <c r="W2" i="22"/>
  <c r="W5" i="22"/>
  <c r="W3" i="22"/>
  <c r="W4" i="22"/>
  <c r="V6" i="22"/>
  <c r="W6" i="22"/>
  <c r="X6" i="22"/>
  <c r="X2" i="22"/>
  <c r="X5" i="22"/>
  <c r="X3" i="22"/>
  <c r="X4" i="22"/>
  <c r="V7" i="22"/>
  <c r="W7" i="22"/>
  <c r="X7" i="22"/>
  <c r="AC14" i="23" l="1"/>
  <c r="AD14" i="23"/>
  <c r="AB63" i="23"/>
  <c r="AB7" i="23"/>
  <c r="AC31" i="23"/>
  <c r="AD31" i="23"/>
  <c r="AD29" i="23"/>
  <c r="AC29" i="23"/>
  <c r="AC56" i="23"/>
  <c r="AD56" i="23"/>
  <c r="AC74" i="23"/>
  <c r="AD74" i="23"/>
  <c r="AC106" i="23"/>
  <c r="AD106" i="23"/>
  <c r="AC57" i="23"/>
  <c r="AD57" i="23"/>
  <c r="AB23" i="23"/>
  <c r="AC94" i="23"/>
  <c r="AD94" i="23"/>
  <c r="AB14" i="23"/>
  <c r="AC80" i="23"/>
  <c r="AD80" i="23"/>
  <c r="AC132" i="23"/>
  <c r="AD132" i="23"/>
  <c r="AB52" i="23"/>
  <c r="AB131" i="23"/>
  <c r="AB44" i="23"/>
  <c r="AC82" i="23"/>
  <c r="AD82" i="23"/>
  <c r="AB17" i="23"/>
  <c r="AD34" i="23"/>
  <c r="AC34" i="23"/>
  <c r="AB79" i="23"/>
  <c r="AC72" i="23"/>
  <c r="AD72" i="23"/>
  <c r="AD6" i="23"/>
  <c r="AC6" i="23"/>
  <c r="AB3" i="23"/>
  <c r="AB124" i="23"/>
  <c r="AC102" i="23"/>
  <c r="AD102" i="23"/>
  <c r="AB20" i="23"/>
  <c r="AB89" i="23"/>
  <c r="AB108" i="23"/>
  <c r="AD22" i="23"/>
  <c r="AC22" i="23"/>
  <c r="AB101" i="23"/>
  <c r="AB114" i="23"/>
  <c r="AB129" i="23"/>
  <c r="AC131" i="23"/>
  <c r="AD131" i="23"/>
  <c r="AD36" i="23"/>
  <c r="AC36" i="23"/>
  <c r="AC41" i="23"/>
  <c r="AD41" i="23"/>
  <c r="AB88" i="23"/>
  <c r="AB26" i="23"/>
  <c r="AC66" i="23"/>
  <c r="AD66" i="23"/>
  <c r="AC69" i="23"/>
  <c r="AD69" i="23"/>
  <c r="AB85" i="23"/>
  <c r="AB16" i="23"/>
  <c r="AD38" i="23"/>
  <c r="AC38" i="23"/>
  <c r="AD119" i="23"/>
  <c r="AC119" i="23"/>
  <c r="AC105" i="23"/>
  <c r="AD105" i="23"/>
  <c r="AB27" i="23"/>
  <c r="AD39" i="23"/>
  <c r="AC39" i="23"/>
  <c r="AB80" i="23"/>
  <c r="AB8" i="23"/>
  <c r="AC65" i="23"/>
  <c r="AD65" i="23"/>
  <c r="AC96" i="23"/>
  <c r="AD96" i="23"/>
  <c r="AC100" i="23"/>
  <c r="AD100" i="23"/>
  <c r="AC42" i="23"/>
  <c r="AD42" i="23"/>
  <c r="AB43" i="23"/>
  <c r="AB81" i="23"/>
  <c r="AD13" i="23"/>
  <c r="AC13" i="23"/>
  <c r="AC84" i="23"/>
  <c r="AD84" i="23"/>
  <c r="AC20" i="23"/>
  <c r="AD20" i="23"/>
  <c r="AB61" i="23"/>
  <c r="AD121" i="23"/>
  <c r="AC121" i="23"/>
  <c r="AD124" i="23"/>
  <c r="AC124" i="23"/>
  <c r="AD126" i="23"/>
  <c r="AC126" i="23"/>
  <c r="AB24" i="23"/>
  <c r="AC90" i="23"/>
  <c r="AD90" i="23"/>
  <c r="AB25" i="23"/>
  <c r="AB103" i="23"/>
  <c r="AB32" i="23"/>
  <c r="AB122" i="23"/>
  <c r="AC95" i="23"/>
  <c r="AD95" i="23"/>
  <c r="AB126" i="23"/>
  <c r="AB64" i="23"/>
  <c r="AB71" i="23"/>
  <c r="AB68" i="23"/>
  <c r="AB40" i="23"/>
  <c r="AB120" i="23"/>
  <c r="AC12" i="23"/>
  <c r="AD12" i="23"/>
  <c r="AB98" i="23"/>
  <c r="AB70" i="23"/>
  <c r="AD118" i="23"/>
  <c r="AC118" i="23"/>
  <c r="AB96" i="23"/>
  <c r="AC99" i="23"/>
  <c r="AD99" i="23"/>
  <c r="AB30" i="23"/>
  <c r="AC43" i="23"/>
  <c r="AD43" i="23"/>
  <c r="AB22" i="23"/>
  <c r="AC76" i="23"/>
  <c r="AD76" i="23"/>
  <c r="AB78" i="23"/>
  <c r="AC48" i="23"/>
  <c r="AD48" i="23"/>
  <c r="AB42" i="23"/>
  <c r="AB91" i="23"/>
  <c r="AD4" i="23"/>
  <c r="AC4" i="23"/>
  <c r="AB97" i="23"/>
  <c r="AB75" i="23"/>
  <c r="AB99" i="23"/>
  <c r="AC67" i="23"/>
  <c r="AD67" i="23"/>
  <c r="AB53" i="23"/>
  <c r="AC37" i="23"/>
  <c r="AD37" i="23"/>
  <c r="AC113" i="23"/>
  <c r="AD113" i="23"/>
  <c r="AB83" i="23"/>
  <c r="AB21" i="23"/>
  <c r="AB35" i="23"/>
  <c r="AC58" i="23"/>
  <c r="AD58" i="23"/>
  <c r="AB111" i="23"/>
  <c r="AC49" i="23"/>
  <c r="AD49" i="23"/>
  <c r="AC104" i="23"/>
  <c r="AD104" i="23"/>
  <c r="AD32" i="23"/>
  <c r="AC32" i="23"/>
  <c r="AB34" i="23"/>
  <c r="AB77" i="23"/>
  <c r="AB54" i="23"/>
  <c r="AC21" i="23"/>
  <c r="AD21" i="23"/>
  <c r="AD128" i="23"/>
  <c r="AC128" i="23"/>
  <c r="AB62" i="23"/>
  <c r="AD125" i="23"/>
  <c r="AC125" i="23"/>
  <c r="AC50" i="23"/>
  <c r="AD50" i="23"/>
  <c r="AC81" i="23"/>
  <c r="AD81" i="23"/>
  <c r="AC55" i="23"/>
  <c r="AD55" i="23"/>
  <c r="AB84" i="23"/>
  <c r="AB66" i="23"/>
  <c r="AB59" i="23"/>
  <c r="AD28" i="23"/>
  <c r="AC28" i="23"/>
  <c r="AB105" i="23"/>
  <c r="AB121" i="23"/>
  <c r="AB58" i="23"/>
  <c r="AB107" i="23"/>
  <c r="AD8" i="23"/>
  <c r="AC8" i="23"/>
  <c r="AD33" i="23"/>
  <c r="AC33" i="23"/>
  <c r="AD23" i="23"/>
  <c r="AC23" i="23"/>
  <c r="AC45" i="23"/>
  <c r="AD45" i="23"/>
  <c r="AB9" i="23"/>
  <c r="AC93" i="23"/>
  <c r="AD93" i="23"/>
  <c r="AB10" i="23"/>
  <c r="AB128" i="23"/>
  <c r="AD110" i="23"/>
  <c r="AC110" i="23"/>
  <c r="AB112" i="23"/>
  <c r="AC120" i="23"/>
  <c r="AD120" i="23"/>
  <c r="AB132" i="23"/>
  <c r="AC71" i="23"/>
  <c r="AD71" i="23"/>
  <c r="AB65" i="23"/>
  <c r="AB57" i="23"/>
  <c r="AC85" i="23"/>
  <c r="AD85" i="23"/>
  <c r="AB69" i="23"/>
  <c r="AC115" i="23"/>
  <c r="AD115" i="23"/>
  <c r="AB106" i="23"/>
  <c r="AB100" i="23"/>
  <c r="AB47" i="23"/>
  <c r="AC63" i="23"/>
  <c r="AD63" i="23"/>
  <c r="AC59" i="23"/>
  <c r="AD59" i="23"/>
  <c r="AB118" i="23"/>
  <c r="AB29" i="23"/>
  <c r="AC27" i="23"/>
  <c r="AD27" i="23"/>
  <c r="AC87" i="23"/>
  <c r="AD87" i="23"/>
  <c r="AB109" i="23"/>
  <c r="AB110" i="23"/>
  <c r="AB11" i="23"/>
  <c r="AB92" i="23"/>
  <c r="AC51" i="23"/>
  <c r="AD51" i="23"/>
  <c r="AC117" i="23"/>
  <c r="AD117" i="23"/>
  <c r="AC61" i="23"/>
  <c r="AD61" i="23"/>
  <c r="AB127" i="23"/>
  <c r="AB18" i="23"/>
  <c r="AC62" i="23"/>
  <c r="AD62" i="23"/>
  <c r="AB36" i="23"/>
  <c r="AB13" i="23"/>
  <c r="AD130" i="23"/>
  <c r="AC130" i="23"/>
  <c r="AC97" i="23"/>
  <c r="AD97" i="23"/>
  <c r="AC53" i="23"/>
  <c r="AD53" i="23"/>
  <c r="AB51" i="23"/>
  <c r="AC78" i="23"/>
  <c r="AD78" i="23"/>
  <c r="AD123" i="23"/>
  <c r="AC123" i="23"/>
  <c r="AD11" i="23"/>
  <c r="AC11" i="23"/>
  <c r="AC77" i="23"/>
  <c r="AD77" i="23"/>
  <c r="AB119" i="23"/>
  <c r="AD129" i="23"/>
  <c r="AC129" i="23"/>
  <c r="AD35" i="23"/>
  <c r="AC35" i="23"/>
  <c r="AD122" i="23"/>
  <c r="AC122" i="23"/>
  <c r="AB67" i="23"/>
  <c r="AC89" i="23"/>
  <c r="AD89" i="23"/>
  <c r="AC83" i="23"/>
  <c r="AD83" i="23"/>
  <c r="AC91" i="23"/>
  <c r="AD91" i="23"/>
  <c r="AC101" i="23"/>
  <c r="AD101" i="23"/>
  <c r="AB46" i="23"/>
  <c r="AB94" i="23"/>
  <c r="AD114" i="23"/>
  <c r="AC114" i="23"/>
  <c r="AB37" i="23"/>
  <c r="AB95" i="23"/>
  <c r="AB74" i="23"/>
  <c r="AC92" i="23"/>
  <c r="AD92" i="23"/>
  <c r="AB19" i="23"/>
  <c r="AB28" i="23"/>
  <c r="AB55" i="23"/>
  <c r="AB73" i="23"/>
  <c r="AD18" i="23"/>
  <c r="AC18" i="23"/>
  <c r="AB130" i="23"/>
  <c r="AC9" i="23"/>
  <c r="AD9" i="23"/>
  <c r="AD109" i="23"/>
  <c r="AC109" i="23"/>
  <c r="AC30" i="23"/>
  <c r="AD30" i="23"/>
  <c r="AC52" i="23"/>
  <c r="AD52" i="23"/>
  <c r="AC86" i="23"/>
  <c r="AD86" i="23"/>
  <c r="AB123" i="23"/>
  <c r="AB38" i="23"/>
  <c r="AB50" i="23"/>
  <c r="AD116" i="23"/>
  <c r="AC116" i="23"/>
  <c r="AB115" i="23"/>
  <c r="AB117" i="23"/>
  <c r="AB125" i="23"/>
  <c r="AC47" i="23"/>
  <c r="AD47" i="23"/>
  <c r="AB87" i="23"/>
  <c r="AB33" i="23"/>
  <c r="AC73" i="23"/>
  <c r="AD73" i="23"/>
  <c r="AB82" i="23"/>
  <c r="AC68" i="23"/>
  <c r="AD68" i="23"/>
  <c r="AC98" i="23"/>
  <c r="AD98" i="23"/>
  <c r="AC54" i="23"/>
  <c r="AD54" i="23"/>
  <c r="AB4" i="23"/>
  <c r="AD19" i="23"/>
  <c r="AC19" i="23"/>
  <c r="AB41" i="23"/>
  <c r="AB15" i="23"/>
  <c r="AB72" i="23"/>
  <c r="AB6" i="23"/>
  <c r="AB86" i="23"/>
  <c r="AC64" i="23"/>
  <c r="AD64" i="23"/>
  <c r="AB49" i="23"/>
  <c r="AD40" i="23"/>
  <c r="AC40" i="23"/>
  <c r="AD127" i="23"/>
  <c r="AC127" i="23"/>
  <c r="AB48" i="23"/>
  <c r="AB93" i="23"/>
  <c r="AB90" i="23"/>
  <c r="AC44" i="23"/>
  <c r="AD44" i="23"/>
  <c r="AC15" i="23"/>
  <c r="AD15" i="23"/>
  <c r="AB39" i="23"/>
  <c r="AC7" i="23"/>
  <c r="AD7" i="23"/>
  <c r="AC107" i="23"/>
  <c r="AD107" i="23"/>
  <c r="AC79" i="23"/>
  <c r="AD79" i="23"/>
  <c r="AD112" i="23"/>
  <c r="AC112" i="23"/>
  <c r="AB45" i="23"/>
  <c r="AC60" i="23"/>
  <c r="AD60" i="23"/>
  <c r="AB76" i="23"/>
  <c r="AB56" i="23"/>
  <c r="AB5" i="23"/>
  <c r="AC103" i="23"/>
  <c r="AD103" i="23"/>
  <c r="AB102" i="23"/>
  <c r="AC108" i="23"/>
  <c r="AD108" i="23"/>
  <c r="AB113" i="23"/>
  <c r="AC70" i="23"/>
  <c r="AD70" i="23"/>
  <c r="AC46" i="23"/>
  <c r="AD46" i="23"/>
  <c r="AD26" i="23"/>
  <c r="AC26" i="23"/>
  <c r="AC88" i="23"/>
  <c r="AD88" i="23"/>
  <c r="AB104" i="23"/>
  <c r="AC24" i="23"/>
  <c r="AD24" i="23"/>
  <c r="AD16" i="23"/>
  <c r="AC16" i="23"/>
  <c r="AD25" i="23"/>
  <c r="AC25" i="23"/>
  <c r="AC75" i="23"/>
  <c r="AD75" i="23"/>
  <c r="AB60" i="23"/>
  <c r="AB31" i="23"/>
  <c r="AB12" i="23"/>
  <c r="AD3" i="23"/>
  <c r="AC3" i="23"/>
  <c r="AD111" i="23"/>
  <c r="AC111" i="23"/>
  <c r="AD5" i="23"/>
  <c r="AC5" i="23"/>
  <c r="AD17" i="23"/>
  <c r="AC17" i="23"/>
  <c r="AB116" i="23"/>
  <c r="AD10" i="23"/>
  <c r="AC10" i="23"/>
  <c r="Q8" i="22"/>
  <c r="S8" i="22"/>
  <c r="Z2" i="23"/>
  <c r="AA2" i="23"/>
  <c r="W2" i="23"/>
  <c r="Y2" i="23"/>
  <c r="X2" i="23"/>
  <c r="V2" i="23"/>
  <c r="V8" i="22"/>
  <c r="W8" i="22"/>
  <c r="X8" i="22"/>
  <c r="S29" i="23" l="1"/>
  <c r="S26" i="23"/>
  <c r="S23" i="23"/>
  <c r="R29" i="23"/>
  <c r="R26" i="23"/>
  <c r="R23" i="23"/>
  <c r="R32" i="23"/>
  <c r="S31" i="23"/>
  <c r="R24" i="23"/>
  <c r="S30" i="23"/>
  <c r="Q32" i="23"/>
  <c r="R31" i="23"/>
  <c r="Q24" i="23"/>
  <c r="Q31" i="23"/>
  <c r="R30" i="23"/>
  <c r="Q23" i="23"/>
  <c r="Q30" i="23"/>
  <c r="Q29" i="23"/>
  <c r="S22" i="23"/>
  <c r="Q17" i="23"/>
  <c r="R28" i="23"/>
  <c r="Q26" i="23"/>
  <c r="S24" i="23"/>
  <c r="Q21" i="23"/>
  <c r="R27" i="23"/>
  <c r="R25" i="23"/>
  <c r="Q25" i="23"/>
  <c r="Q28" i="23"/>
  <c r="R21" i="23"/>
  <c r="Q27" i="23"/>
  <c r="S32" i="23"/>
  <c r="S27" i="23"/>
  <c r="S25" i="23"/>
  <c r="S21" i="23"/>
  <c r="R22" i="23"/>
  <c r="Q22" i="23"/>
  <c r="S28" i="23"/>
  <c r="Q19" i="23"/>
  <c r="R37" i="23"/>
  <c r="Q37" i="23"/>
  <c r="R39" i="23"/>
  <c r="AC2" i="23"/>
  <c r="AD2" i="23"/>
  <c r="Q18" i="23"/>
  <c r="AB2" i="23"/>
  <c r="Q9" i="22"/>
  <c r="S9" i="22"/>
  <c r="AA8" i="22"/>
  <c r="Z8" i="22"/>
  <c r="AA7" i="22"/>
  <c r="Z7" i="22"/>
  <c r="AA6" i="22"/>
  <c r="Z6" i="22"/>
  <c r="AA5" i="22"/>
  <c r="Z5" i="22"/>
  <c r="AA4" i="22"/>
  <c r="Z4" i="22"/>
  <c r="AA3" i="22"/>
  <c r="Z3" i="22"/>
  <c r="AA2" i="22"/>
  <c r="Z2" i="22"/>
  <c r="V9" i="22"/>
  <c r="W9" i="22"/>
  <c r="X9" i="22"/>
  <c r="Z9" i="22"/>
  <c r="AA9" i="22"/>
  <c r="S37" i="23" l="1"/>
  <c r="Q39" i="23"/>
  <c r="S39" i="23" s="1"/>
  <c r="R38" i="23"/>
  <c r="Q38" i="23"/>
  <c r="S38" i="23" s="1"/>
  <c r="Q10" i="22"/>
  <c r="Y9" i="22"/>
  <c r="Y8" i="22"/>
  <c r="Y7" i="22"/>
  <c r="Y6" i="22"/>
  <c r="Y5" i="22"/>
  <c r="Y4" i="22"/>
  <c r="Y3" i="22"/>
  <c r="Y2" i="22"/>
  <c r="V10" i="22"/>
  <c r="W10" i="22"/>
  <c r="X10" i="22"/>
  <c r="Y10" i="22"/>
  <c r="Z10" i="22"/>
  <c r="AA10" i="22"/>
  <c r="AC2" i="22" l="1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V11" i="22"/>
  <c r="W11" i="22"/>
  <c r="X11" i="22"/>
  <c r="Y11" i="22"/>
  <c r="Z11" i="22"/>
  <c r="AA11" i="22"/>
  <c r="AB11" i="22"/>
  <c r="AC11" i="22"/>
  <c r="AD11" i="22"/>
  <c r="Q12" i="22"/>
  <c r="V12" i="22"/>
  <c r="W12" i="22"/>
  <c r="X12" i="22"/>
  <c r="Y12" i="22"/>
  <c r="Z12" i="22"/>
  <c r="AA12" i="22"/>
  <c r="AB12" i="22"/>
  <c r="AC12" i="22"/>
  <c r="AD12" i="22"/>
  <c r="Q13" i="22"/>
  <c r="R13" i="22"/>
  <c r="V13" i="22"/>
  <c r="W13" i="22"/>
  <c r="X13" i="22"/>
  <c r="Y13" i="22"/>
  <c r="Z13" i="22"/>
  <c r="AA13" i="22"/>
  <c r="AB13" i="22"/>
  <c r="AC13" i="22"/>
  <c r="AD13" i="22"/>
  <c r="Q14" i="22" a="1"/>
  <c r="Q14" i="22"/>
  <c r="V14" i="22"/>
  <c r="W14" i="22"/>
  <c r="X14" i="22"/>
  <c r="Y14" i="22"/>
  <c r="Z14" i="22"/>
  <c r="AA14" i="22"/>
  <c r="AB14" i="22"/>
  <c r="AC14" i="22"/>
  <c r="AD14" i="22"/>
  <c r="Q15" i="22"/>
  <c r="V15" i="22"/>
  <c r="W15" i="22"/>
  <c r="X15" i="22"/>
  <c r="Y15" i="22"/>
  <c r="Z15" i="22"/>
  <c r="AA15" i="22"/>
  <c r="AB15" i="22"/>
  <c r="AC15" i="22"/>
  <c r="AD15" i="22"/>
  <c r="V16" i="22"/>
  <c r="W16" i="22"/>
  <c r="X16" i="22"/>
  <c r="Y16" i="22"/>
  <c r="Z16" i="22"/>
  <c r="AA16" i="22"/>
  <c r="AB16" i="22"/>
  <c r="AC16" i="22"/>
  <c r="AD16" i="22"/>
  <c r="V17" i="22"/>
  <c r="W17" i="22"/>
  <c r="X17" i="22"/>
  <c r="Y17" i="22"/>
  <c r="Z17" i="22"/>
  <c r="AA17" i="22"/>
  <c r="AB17" i="22" l="1"/>
  <c r="AC17" i="22"/>
  <c r="AD17" i="22"/>
  <c r="V18" i="22"/>
  <c r="W18" i="22"/>
  <c r="X18" i="22"/>
  <c r="Y18" i="22"/>
  <c r="Z18" i="22"/>
  <c r="AA18" i="22"/>
  <c r="AB18" i="22" l="1"/>
  <c r="AC18" i="22"/>
  <c r="AD18" i="22"/>
  <c r="V19" i="22"/>
  <c r="W19" i="22"/>
  <c r="X19" i="22"/>
  <c r="Y19" i="22"/>
  <c r="Z19" i="22"/>
  <c r="AA19" i="22"/>
  <c r="AB19" i="22" l="1"/>
  <c r="AC19" i="22"/>
  <c r="AD19" i="22"/>
  <c r="V20" i="22"/>
  <c r="W20" i="22"/>
  <c r="X20" i="22"/>
  <c r="Y20" i="22"/>
  <c r="Z20" i="22"/>
  <c r="AA20" i="22"/>
  <c r="AB20" i="22" l="1"/>
  <c r="AC20" i="22"/>
  <c r="AD20" i="22"/>
  <c r="P21" i="22"/>
  <c r="V21" i="22"/>
  <c r="W21" i="22"/>
  <c r="X21" i="22"/>
  <c r="Y21" i="22"/>
  <c r="Z21" i="22"/>
  <c r="AA21" i="22"/>
  <c r="AB21" i="22" l="1"/>
  <c r="AC21" i="22"/>
  <c r="AD21" i="22"/>
  <c r="P22" i="22"/>
  <c r="V22" i="22"/>
  <c r="W22" i="22"/>
  <c r="X22" i="22"/>
  <c r="Y22" i="22"/>
  <c r="Z22" i="22"/>
  <c r="AA22" i="22"/>
  <c r="AB22" i="22" l="1"/>
  <c r="AC22" i="22"/>
  <c r="AD22" i="22"/>
  <c r="P23" i="22"/>
  <c r="V23" i="22"/>
  <c r="W23" i="22"/>
  <c r="X23" i="22"/>
  <c r="Y23" i="22"/>
  <c r="Z23" i="22"/>
  <c r="AA23" i="22"/>
  <c r="AB23" i="22" l="1"/>
  <c r="AC23" i="22"/>
  <c r="AD23" i="22"/>
  <c r="P24" i="22"/>
  <c r="V24" i="22"/>
  <c r="W24" i="22"/>
  <c r="X24" i="22"/>
  <c r="Y24" i="22"/>
  <c r="Z24" i="22"/>
  <c r="AA24" i="22"/>
  <c r="AB24" i="22" l="1"/>
  <c r="AC24" i="22"/>
  <c r="AD24" i="22"/>
  <c r="P25" i="22"/>
  <c r="V25" i="22"/>
  <c r="W25" i="22"/>
  <c r="X25" i="22"/>
  <c r="Y25" i="22"/>
  <c r="Z25" i="22"/>
  <c r="AA25" i="22"/>
  <c r="AB25" i="22" l="1"/>
  <c r="AC25" i="22"/>
  <c r="AD25" i="22"/>
  <c r="P26" i="22"/>
  <c r="V26" i="22"/>
  <c r="W26" i="22"/>
  <c r="X26" i="22"/>
  <c r="Y26" i="22"/>
  <c r="Z26" i="22"/>
  <c r="AA26" i="22"/>
  <c r="AB26" i="22" l="1"/>
  <c r="AC26" i="22"/>
  <c r="AD26" i="22"/>
  <c r="P27" i="22"/>
  <c r="V27" i="22"/>
  <c r="W27" i="22"/>
  <c r="X27" i="22"/>
  <c r="Y27" i="22"/>
  <c r="Z27" i="22"/>
  <c r="AA27" i="22"/>
  <c r="AB27" i="22" l="1"/>
  <c r="AC27" i="22"/>
  <c r="AD27" i="22"/>
  <c r="P28" i="22"/>
  <c r="V28" i="22"/>
  <c r="W28" i="22"/>
  <c r="X28" i="22"/>
  <c r="Y28" i="22"/>
  <c r="Z28" i="22"/>
  <c r="AA28" i="22"/>
  <c r="AB28" i="22" l="1"/>
  <c r="AC28" i="22"/>
  <c r="AD28" i="22"/>
  <c r="P29" i="22"/>
  <c r="V29" i="22"/>
  <c r="W29" i="22"/>
  <c r="X29" i="22"/>
  <c r="Y29" i="22"/>
  <c r="Z29" i="22"/>
  <c r="AA29" i="22"/>
  <c r="AB29" i="22" l="1"/>
  <c r="AC29" i="22"/>
  <c r="AD29" i="22"/>
  <c r="P30" i="22"/>
  <c r="V30" i="22"/>
  <c r="W30" i="22"/>
  <c r="X30" i="22"/>
  <c r="Y30" i="22"/>
  <c r="Z30" i="22"/>
  <c r="AA30" i="22"/>
  <c r="AB30" i="22" l="1"/>
  <c r="AC30" i="22"/>
  <c r="AD30" i="22"/>
  <c r="V31" i="22"/>
  <c r="W31" i="22"/>
  <c r="X31" i="22"/>
  <c r="Y31" i="22"/>
  <c r="Z31" i="22"/>
  <c r="AA31" i="22"/>
  <c r="AB31" i="22" l="1"/>
  <c r="AC31" i="22"/>
  <c r="AD31" i="22"/>
  <c r="V32" i="22"/>
  <c r="W32" i="22"/>
  <c r="X32" i="22"/>
  <c r="Y32" i="22"/>
  <c r="Z32" i="22"/>
  <c r="AA32" i="22"/>
  <c r="AB32" i="22" l="1"/>
  <c r="AC32" i="22"/>
  <c r="AD32" i="22"/>
  <c r="V33" i="22"/>
  <c r="W33" i="22"/>
  <c r="X33" i="22"/>
  <c r="Y33" i="22"/>
  <c r="Z33" i="22"/>
  <c r="AA33" i="22"/>
  <c r="AB33" i="22" l="1"/>
  <c r="AC33" i="22"/>
  <c r="AD33" i="22"/>
  <c r="Q34" i="22"/>
  <c r="R34" i="22"/>
  <c r="V34" i="22"/>
  <c r="W34" i="22"/>
  <c r="X34" i="22"/>
  <c r="Y34" i="22"/>
  <c r="Z34" i="22"/>
  <c r="AA34" i="22"/>
  <c r="AB34" i="22" l="1"/>
  <c r="AC34" i="22"/>
  <c r="AD34" i="22"/>
  <c r="Q35" i="22"/>
  <c r="R35" i="22"/>
  <c r="V35" i="22"/>
  <c r="W35" i="22"/>
  <c r="X35" i="22"/>
  <c r="Y35" i="22"/>
  <c r="Z35" i="22"/>
  <c r="AA35" i="22"/>
  <c r="AB35" i="22" l="1"/>
  <c r="AC35" i="22"/>
  <c r="AD35" i="22"/>
  <c r="V36" i="22"/>
  <c r="W36" i="22"/>
  <c r="X36" i="22"/>
  <c r="Y36" i="22"/>
  <c r="Z36" i="22"/>
  <c r="AA36" i="22"/>
  <c r="AB36" i="22" l="1"/>
  <c r="AC36" i="22"/>
  <c r="AD36" i="22"/>
  <c r="V37" i="22"/>
  <c r="W37" i="22"/>
  <c r="X37" i="22"/>
  <c r="Y37" i="22"/>
  <c r="Z37" i="22"/>
  <c r="AA37" i="22"/>
  <c r="AB37" i="22" l="1"/>
  <c r="AC37" i="22"/>
  <c r="AD37" i="22"/>
  <c r="V38" i="22"/>
  <c r="W38" i="22"/>
  <c r="X38" i="22"/>
  <c r="Y38" i="22"/>
  <c r="Z38" i="22"/>
  <c r="AA38" i="22"/>
  <c r="AB38" i="22" l="1"/>
  <c r="AC38" i="22"/>
  <c r="AD38" i="22"/>
  <c r="V39" i="22"/>
  <c r="W39" i="22"/>
  <c r="X39" i="22"/>
  <c r="Y39" i="22"/>
  <c r="Z39" i="22"/>
  <c r="AA39" i="22"/>
  <c r="AB39" i="22" l="1"/>
  <c r="AC39" i="22"/>
  <c r="AD39" i="22"/>
  <c r="V40" i="22"/>
  <c r="W40" i="22"/>
  <c r="X40" i="22"/>
  <c r="Y40" i="22"/>
  <c r="Z40" i="22"/>
  <c r="AA40" i="22"/>
  <c r="AB40" i="22" l="1"/>
  <c r="AC40" i="22"/>
  <c r="AD40" i="22"/>
  <c r="V41" i="22"/>
  <c r="W41" i="22"/>
  <c r="X41" i="22"/>
  <c r="Y41" i="22"/>
  <c r="Z41" i="22"/>
  <c r="AA41" i="22"/>
  <c r="AB41" i="22" l="1"/>
  <c r="AC41" i="22"/>
  <c r="AD41" i="22"/>
  <c r="V42" i="22"/>
  <c r="W42" i="22"/>
  <c r="X42" i="22"/>
  <c r="Y42" i="22"/>
  <c r="Z42" i="22"/>
  <c r="AA42" i="22"/>
  <c r="AB42" i="22" l="1"/>
  <c r="AC42" i="22"/>
  <c r="AD42" i="22"/>
  <c r="V43" i="22"/>
  <c r="W43" i="22"/>
  <c r="X43" i="22"/>
  <c r="Y43" i="22"/>
  <c r="Z43" i="22"/>
  <c r="AA43" i="22"/>
  <c r="AB43" i="22" l="1"/>
  <c r="AC43" i="22"/>
  <c r="AD43" i="22"/>
  <c r="V44" i="22"/>
  <c r="W44" i="22"/>
  <c r="X44" i="22"/>
  <c r="Y44" i="22"/>
  <c r="Z44" i="22"/>
  <c r="AA44" i="22"/>
  <c r="AB44" i="22" l="1"/>
  <c r="AC44" i="22"/>
  <c r="AD44" i="22"/>
  <c r="V45" i="22"/>
  <c r="W45" i="22"/>
  <c r="X45" i="22"/>
  <c r="Y45" i="22"/>
  <c r="Z45" i="22"/>
  <c r="AA45" i="22"/>
  <c r="AB45" i="22"/>
  <c r="AC45" i="22"/>
  <c r="AD45" i="22"/>
  <c r="V46" i="22"/>
  <c r="W46" i="22"/>
  <c r="X46" i="22"/>
  <c r="Y46" i="22"/>
  <c r="Z46" i="22"/>
  <c r="AA46" i="22"/>
  <c r="AB46" i="22" l="1"/>
  <c r="AC46" i="22"/>
  <c r="AD46" i="22"/>
  <c r="V47" i="22"/>
  <c r="W47" i="22"/>
  <c r="X47" i="22"/>
  <c r="Y47" i="22"/>
  <c r="Z47" i="22"/>
  <c r="AA47" i="22"/>
  <c r="AB47" i="22"/>
  <c r="AC47" i="22"/>
  <c r="AD47" i="22"/>
  <c r="V48" i="22"/>
  <c r="W48" i="22"/>
  <c r="X48" i="22"/>
  <c r="Y48" i="22"/>
  <c r="Z48" i="22"/>
  <c r="AA48" i="22"/>
  <c r="AB48" i="22"/>
  <c r="AC48" i="22"/>
  <c r="AD48" i="22"/>
  <c r="V49" i="22"/>
  <c r="W49" i="22"/>
  <c r="X49" i="22"/>
  <c r="Y49" i="22"/>
  <c r="Z49" i="22"/>
  <c r="AA49" i="22"/>
  <c r="AB49" i="22"/>
  <c r="AC49" i="22"/>
  <c r="AD49" i="22"/>
  <c r="V50" i="22"/>
  <c r="W50" i="22"/>
  <c r="X50" i="22"/>
  <c r="Y50" i="22"/>
  <c r="Z50" i="22"/>
  <c r="AA50" i="22"/>
  <c r="AB50" i="22"/>
  <c r="AC50" i="22"/>
  <c r="AD50" i="22"/>
  <c r="V51" i="22"/>
  <c r="W51" i="22"/>
  <c r="X51" i="22"/>
  <c r="Y51" i="22"/>
  <c r="Z51" i="22"/>
  <c r="AA51" i="22"/>
  <c r="AB51" i="22"/>
  <c r="AC51" i="22"/>
  <c r="AD51" i="22"/>
  <c r="V52" i="22"/>
  <c r="W52" i="22"/>
  <c r="X52" i="22"/>
  <c r="Y52" i="22"/>
  <c r="Z52" i="22"/>
  <c r="AA52" i="22"/>
  <c r="AB52" i="22"/>
  <c r="AC52" i="22"/>
  <c r="AD52" i="22"/>
  <c r="V53" i="22"/>
  <c r="W53" i="22"/>
  <c r="X53" i="22"/>
  <c r="Y53" i="22"/>
  <c r="Z53" i="22"/>
  <c r="AA53" i="22"/>
  <c r="AB53" i="22"/>
  <c r="AC53" i="22"/>
  <c r="AD53" i="22"/>
  <c r="V54" i="22"/>
  <c r="W54" i="22"/>
  <c r="X54" i="22"/>
  <c r="Y54" i="22"/>
  <c r="Z54" i="22"/>
  <c r="AA54" i="22"/>
  <c r="AB54" i="22"/>
  <c r="AC54" i="22"/>
  <c r="AD54" i="22"/>
  <c r="V55" i="22"/>
  <c r="W55" i="22"/>
  <c r="X55" i="22"/>
  <c r="Y55" i="22"/>
  <c r="Z55" i="22"/>
  <c r="AA55" i="22"/>
  <c r="AB55" i="22"/>
  <c r="AC55" i="22"/>
  <c r="AD55" i="22"/>
  <c r="V56" i="22"/>
  <c r="W56" i="22"/>
  <c r="X56" i="22"/>
  <c r="Y56" i="22"/>
  <c r="Z56" i="22"/>
  <c r="AA56" i="22"/>
  <c r="AB56" i="22"/>
  <c r="AC56" i="22"/>
  <c r="AD56" i="22"/>
  <c r="V57" i="22"/>
  <c r="W57" i="22"/>
  <c r="X57" i="22"/>
  <c r="Y57" i="22"/>
  <c r="Z57" i="22"/>
  <c r="AA57" i="22"/>
  <c r="AB57" i="22"/>
  <c r="AC57" i="22"/>
  <c r="AD57" i="22"/>
  <c r="V58" i="22"/>
  <c r="W58" i="22"/>
  <c r="X58" i="22"/>
  <c r="Y58" i="22"/>
  <c r="Z58" i="22"/>
  <c r="AA58" i="22"/>
  <c r="AB58" i="22"/>
  <c r="AC58" i="22"/>
  <c r="AD58" i="22"/>
  <c r="V59" i="22"/>
  <c r="W59" i="22"/>
  <c r="X59" i="22"/>
  <c r="Y59" i="22"/>
  <c r="Z59" i="22"/>
  <c r="AA59" i="22"/>
  <c r="AB59" i="22"/>
  <c r="AC59" i="22"/>
  <c r="AD59" i="22"/>
  <c r="V60" i="22"/>
  <c r="W60" i="22"/>
  <c r="X60" i="22"/>
  <c r="Y60" i="22"/>
  <c r="Z60" i="22"/>
  <c r="AA60" i="22"/>
  <c r="AB60" i="22"/>
  <c r="AC60" i="22"/>
  <c r="AD60" i="22"/>
  <c r="V61" i="22"/>
  <c r="W61" i="22"/>
  <c r="X61" i="22"/>
  <c r="Y61" i="22"/>
  <c r="Z61" i="22"/>
  <c r="AA61" i="22"/>
  <c r="AB61" i="22"/>
  <c r="AC61" i="22"/>
  <c r="AD61" i="22"/>
  <c r="V62" i="22"/>
  <c r="W62" i="22"/>
  <c r="X62" i="22"/>
  <c r="Y62" i="22"/>
  <c r="Z62" i="22"/>
  <c r="AA62" i="22"/>
  <c r="AB62" i="22"/>
  <c r="AC62" i="22"/>
  <c r="AD62" i="22"/>
  <c r="V63" i="22"/>
  <c r="W63" i="22"/>
  <c r="X63" i="22"/>
  <c r="Y63" i="22"/>
  <c r="Z63" i="22"/>
  <c r="AA63" i="22"/>
  <c r="AB63" i="22"/>
  <c r="AC63" i="22"/>
  <c r="AD63" i="22"/>
  <c r="V64" i="22"/>
  <c r="W64" i="22"/>
  <c r="X64" i="22"/>
  <c r="Y64" i="22"/>
  <c r="Z64" i="22"/>
  <c r="AA64" i="22"/>
  <c r="AB64" i="22"/>
  <c r="AC64" i="22"/>
  <c r="AD64" i="22"/>
  <c r="V65" i="22"/>
  <c r="W65" i="22"/>
  <c r="X65" i="22"/>
  <c r="Y65" i="22"/>
  <c r="Z65" i="22"/>
  <c r="AA65" i="22"/>
  <c r="AB65" i="22"/>
  <c r="AC65" i="22"/>
  <c r="AD65" i="22"/>
  <c r="V66" i="22"/>
  <c r="W66" i="22"/>
  <c r="X66" i="22"/>
  <c r="Y66" i="22"/>
  <c r="Z66" i="22"/>
  <c r="AA66" i="22"/>
  <c r="AB66" i="22"/>
  <c r="AC66" i="22"/>
  <c r="AD66" i="22"/>
  <c r="V67" i="22"/>
  <c r="W67" i="22"/>
  <c r="X67" i="22"/>
  <c r="Y67" i="22"/>
  <c r="Z67" i="22"/>
  <c r="AA67" i="22"/>
  <c r="AB67" i="22"/>
  <c r="AC67" i="22"/>
  <c r="AD67" i="22"/>
  <c r="V68" i="22"/>
  <c r="W68" i="22"/>
  <c r="X68" i="22"/>
  <c r="Y68" i="22"/>
  <c r="Z68" i="22"/>
  <c r="AA68" i="22"/>
  <c r="AB68" i="22"/>
  <c r="AC68" i="22"/>
  <c r="AD68" i="22"/>
  <c r="V69" i="22"/>
  <c r="W69" i="22"/>
  <c r="X69" i="22"/>
  <c r="Y69" i="22"/>
  <c r="Z69" i="22"/>
  <c r="AA69" i="22"/>
  <c r="AB69" i="22"/>
  <c r="AC69" i="22"/>
  <c r="AD69" i="22"/>
  <c r="V70" i="22"/>
  <c r="W70" i="22"/>
  <c r="X70" i="22"/>
  <c r="Y70" i="22"/>
  <c r="Z70" i="22"/>
  <c r="AA70" i="22"/>
  <c r="AB70" i="22"/>
  <c r="AC70" i="22"/>
  <c r="AD70" i="22"/>
  <c r="V71" i="22"/>
  <c r="W71" i="22"/>
  <c r="X71" i="22"/>
  <c r="Y71" i="22"/>
  <c r="Z71" i="22"/>
  <c r="AA71" i="22"/>
  <c r="AB71" i="22"/>
  <c r="AC71" i="22"/>
  <c r="AD71" i="22"/>
  <c r="V72" i="22"/>
  <c r="W72" i="22"/>
  <c r="X72" i="22"/>
  <c r="Y72" i="22"/>
  <c r="Z72" i="22"/>
  <c r="AA72" i="22"/>
  <c r="AB72" i="22"/>
  <c r="AC72" i="22"/>
  <c r="AD72" i="22"/>
  <c r="V73" i="22"/>
  <c r="W73" i="22"/>
  <c r="X73" i="22"/>
  <c r="Y73" i="22"/>
  <c r="Z73" i="22"/>
  <c r="AA73" i="22"/>
  <c r="AB73" i="22"/>
  <c r="AC73" i="22"/>
  <c r="AD73" i="22"/>
  <c r="V74" i="22"/>
  <c r="W74" i="22"/>
  <c r="X74" i="22"/>
  <c r="Y74" i="22"/>
  <c r="Z74" i="22"/>
  <c r="AA74" i="22"/>
  <c r="AB74" i="22"/>
  <c r="AC74" i="22"/>
  <c r="AD74" i="22"/>
  <c r="V75" i="22"/>
  <c r="W75" i="22"/>
  <c r="X75" i="22"/>
  <c r="Y75" i="22"/>
  <c r="Z75" i="22"/>
  <c r="AA75" i="22"/>
  <c r="AB75" i="22"/>
  <c r="AC75" i="22"/>
  <c r="AD75" i="22"/>
  <c r="V76" i="22"/>
  <c r="W76" i="22"/>
  <c r="X76" i="22"/>
  <c r="Y76" i="22"/>
  <c r="Z76" i="22"/>
  <c r="AA76" i="22"/>
  <c r="AB76" i="22"/>
  <c r="AC76" i="22"/>
  <c r="AD76" i="22"/>
  <c r="V77" i="22"/>
  <c r="W77" i="22"/>
  <c r="X77" i="22"/>
  <c r="Y77" i="22"/>
  <c r="Z77" i="22"/>
  <c r="AA77" i="22"/>
  <c r="AB77" i="22"/>
  <c r="AC77" i="22"/>
  <c r="AD77" i="22"/>
  <c r="V78" i="22"/>
  <c r="W78" i="22"/>
  <c r="X78" i="22"/>
  <c r="Y78" i="22"/>
  <c r="Z78" i="22"/>
  <c r="AA78" i="22"/>
  <c r="AB78" i="22"/>
  <c r="AC78" i="22"/>
  <c r="AD78" i="22"/>
  <c r="V79" i="22"/>
  <c r="W79" i="22"/>
  <c r="X79" i="22"/>
  <c r="Y79" i="22"/>
  <c r="Z79" i="22"/>
  <c r="AA79" i="22"/>
  <c r="AB79" i="22"/>
  <c r="AC79" i="22"/>
  <c r="AD79" i="22"/>
  <c r="V80" i="22"/>
  <c r="W80" i="22"/>
  <c r="X80" i="22"/>
  <c r="Y80" i="22"/>
  <c r="Z80" i="22"/>
  <c r="AA80" i="22"/>
  <c r="AB80" i="22"/>
  <c r="AC80" i="22"/>
  <c r="AD80" i="22"/>
  <c r="V81" i="22"/>
  <c r="W81" i="22"/>
  <c r="X81" i="22"/>
  <c r="Y81" i="22"/>
  <c r="Z81" i="22"/>
  <c r="AA81" i="22"/>
  <c r="AB81" i="22"/>
  <c r="AC81" i="22"/>
  <c r="AD81" i="22"/>
  <c r="V82" i="22"/>
  <c r="W82" i="22"/>
  <c r="X82" i="22"/>
  <c r="Y82" i="22"/>
  <c r="Z82" i="22"/>
  <c r="AA82" i="22"/>
  <c r="AB82" i="22"/>
  <c r="AC82" i="22"/>
  <c r="AD82" i="22"/>
  <c r="V83" i="22"/>
  <c r="W83" i="22"/>
  <c r="X83" i="22"/>
  <c r="Y83" i="22"/>
  <c r="Z83" i="22"/>
  <c r="AA83" i="22"/>
  <c r="AB83" i="22"/>
  <c r="AC83" i="22"/>
  <c r="AD83" i="22"/>
  <c r="V84" i="22"/>
  <c r="W84" i="22"/>
  <c r="X84" i="22"/>
  <c r="Y84" i="22"/>
  <c r="Z84" i="22"/>
  <c r="AA84" i="22"/>
  <c r="AB84" i="22"/>
  <c r="AC84" i="22"/>
  <c r="AD84" i="22"/>
  <c r="V85" i="22"/>
  <c r="W85" i="22"/>
  <c r="X85" i="22"/>
  <c r="Y85" i="22"/>
  <c r="Z85" i="22"/>
  <c r="AA85" i="22"/>
  <c r="AB85" i="22"/>
  <c r="AC85" i="22"/>
  <c r="AD85" i="22"/>
  <c r="V86" i="22"/>
  <c r="W86" i="22"/>
  <c r="X86" i="22"/>
  <c r="Y86" i="22"/>
  <c r="Z86" i="22"/>
  <c r="AA86" i="22"/>
  <c r="AB86" i="22"/>
  <c r="AC86" i="22"/>
  <c r="AD86" i="22"/>
  <c r="V87" i="22"/>
  <c r="W87" i="22"/>
  <c r="X87" i="22"/>
  <c r="Y87" i="22"/>
  <c r="Z87" i="22"/>
  <c r="AA87" i="22"/>
  <c r="AB87" i="22"/>
  <c r="AC87" i="22"/>
  <c r="AD87" i="22"/>
  <c r="V88" i="22"/>
  <c r="W88" i="22"/>
  <c r="X88" i="22"/>
  <c r="Y88" i="22"/>
  <c r="Z88" i="22"/>
  <c r="AA88" i="22"/>
  <c r="AB88" i="22"/>
  <c r="AC88" i="22"/>
  <c r="AD88" i="22"/>
  <c r="V89" i="22"/>
  <c r="W89" i="22"/>
  <c r="X89" i="22"/>
  <c r="Y89" i="22"/>
  <c r="Z89" i="22"/>
  <c r="AA89" i="22"/>
  <c r="AB89" i="22"/>
  <c r="AC89" i="22"/>
  <c r="AD89" i="22"/>
  <c r="V90" i="22"/>
  <c r="W90" i="22"/>
  <c r="X90" i="22"/>
  <c r="Y90" i="22"/>
  <c r="Z90" i="22"/>
  <c r="AA90" i="22"/>
  <c r="AB90" i="22"/>
  <c r="AC90" i="22"/>
  <c r="AD90" i="22"/>
  <c r="V91" i="22"/>
  <c r="W91" i="22"/>
  <c r="X91" i="22"/>
  <c r="Y91" i="22"/>
  <c r="Z91" i="22"/>
  <c r="AA91" i="22"/>
  <c r="AB91" i="22"/>
  <c r="AC91" i="22"/>
  <c r="AD91" i="22"/>
  <c r="V92" i="22"/>
  <c r="W92" i="22"/>
  <c r="X92" i="22"/>
  <c r="Y92" i="22"/>
  <c r="Z92" i="22"/>
  <c r="AA92" i="22"/>
  <c r="AB92" i="22"/>
  <c r="AC92" i="22"/>
  <c r="AD92" i="22"/>
  <c r="V93" i="22"/>
  <c r="W93" i="22"/>
  <c r="X93" i="22"/>
  <c r="Y93" i="22"/>
  <c r="Z93" i="22"/>
  <c r="AA93" i="22"/>
  <c r="AB93" i="22"/>
  <c r="AC93" i="22"/>
  <c r="AD93" i="22"/>
  <c r="V94" i="22"/>
  <c r="W94" i="22"/>
  <c r="X94" i="22"/>
  <c r="Y94" i="22"/>
  <c r="Z94" i="22"/>
  <c r="AA94" i="22"/>
  <c r="AB94" i="22"/>
  <c r="AC94" i="22"/>
  <c r="AD94" i="22"/>
  <c r="V95" i="22"/>
  <c r="W95" i="22"/>
  <c r="X95" i="22"/>
  <c r="Y95" i="22"/>
  <c r="Z95" i="22"/>
  <c r="AA95" i="22"/>
  <c r="AB95" i="22"/>
  <c r="AC95" i="22"/>
  <c r="AD95" i="22"/>
  <c r="V96" i="22"/>
  <c r="W96" i="22"/>
  <c r="X96" i="22"/>
  <c r="Y96" i="22"/>
  <c r="Z96" i="22"/>
  <c r="AA96" i="22"/>
  <c r="AB96" i="22"/>
  <c r="AC96" i="22"/>
  <c r="AD96" i="22"/>
  <c r="V97" i="22"/>
  <c r="W97" i="22"/>
  <c r="X97" i="22"/>
  <c r="Y97" i="22"/>
  <c r="Z97" i="22"/>
  <c r="AA97" i="22"/>
  <c r="AB97" i="22"/>
  <c r="AC97" i="22"/>
  <c r="AD97" i="22"/>
  <c r="V98" i="22"/>
  <c r="W98" i="22"/>
  <c r="X98" i="22"/>
  <c r="Y98" i="22"/>
  <c r="Z98" i="22"/>
  <c r="AA98" i="22"/>
  <c r="AB98" i="22"/>
  <c r="AC98" i="22"/>
  <c r="AD98" i="22"/>
  <c r="V99" i="22"/>
  <c r="W99" i="22"/>
  <c r="X99" i="22"/>
  <c r="Y99" i="22"/>
  <c r="Z99" i="22"/>
  <c r="AA99" i="22"/>
  <c r="AB99" i="22"/>
  <c r="AC99" i="22"/>
  <c r="AD99" i="22"/>
  <c r="V100" i="22"/>
  <c r="W100" i="22"/>
  <c r="X100" i="22"/>
  <c r="Y100" i="22"/>
  <c r="Z100" i="22"/>
  <c r="AA100" i="22"/>
  <c r="AB100" i="22"/>
  <c r="AC100" i="22"/>
  <c r="AD100" i="22"/>
  <c r="V101" i="22"/>
  <c r="W101" i="22"/>
  <c r="X101" i="22"/>
  <c r="Y101" i="22"/>
  <c r="Z101" i="22"/>
  <c r="AA101" i="22"/>
  <c r="AB101" i="22"/>
  <c r="AC101" i="22"/>
  <c r="AD101" i="22"/>
  <c r="V102" i="22"/>
  <c r="W102" i="22"/>
  <c r="X102" i="22"/>
  <c r="Y102" i="22"/>
  <c r="Z102" i="22"/>
  <c r="AA102" i="22"/>
  <c r="AB102" i="22"/>
  <c r="AC102" i="22"/>
  <c r="AD102" i="22"/>
  <c r="V103" i="22"/>
  <c r="W103" i="22"/>
  <c r="X103" i="22"/>
  <c r="Y103" i="22"/>
  <c r="Z103" i="22"/>
  <c r="AA103" i="22"/>
  <c r="AB103" i="22"/>
  <c r="AC103" i="22"/>
  <c r="AD103" i="22"/>
  <c r="V104" i="22"/>
  <c r="W104" i="22"/>
  <c r="X104" i="22"/>
  <c r="Y104" i="22"/>
  <c r="Z104" i="22"/>
  <c r="AA104" i="22"/>
  <c r="AB104" i="22"/>
  <c r="AC104" i="22"/>
  <c r="AD104" i="22"/>
  <c r="V105" i="22"/>
  <c r="W105" i="22"/>
  <c r="X105" i="22"/>
  <c r="Y105" i="22"/>
  <c r="Z105" i="22"/>
  <c r="AA105" i="22"/>
  <c r="AB105" i="22"/>
  <c r="AC105" i="22"/>
  <c r="AD105" i="22"/>
  <c r="V106" i="22"/>
  <c r="W106" i="22"/>
  <c r="X106" i="22"/>
  <c r="Y106" i="22"/>
  <c r="Z106" i="22"/>
  <c r="AA106" i="22"/>
  <c r="AB106" i="22"/>
  <c r="AC106" i="22"/>
  <c r="AD106" i="22"/>
  <c r="V107" i="22"/>
  <c r="W107" i="22"/>
  <c r="X107" i="22"/>
  <c r="Y107" i="22"/>
  <c r="Z107" i="22"/>
  <c r="AA107" i="22"/>
  <c r="AB107" i="22"/>
  <c r="AC107" i="22"/>
  <c r="AD107" i="22"/>
  <c r="V108" i="22"/>
  <c r="W108" i="22"/>
  <c r="X108" i="22"/>
  <c r="Y108" i="22"/>
  <c r="Z108" i="22"/>
  <c r="AA108" i="22"/>
  <c r="AB108" i="22"/>
  <c r="AC108" i="22"/>
  <c r="AD108" i="22"/>
  <c r="V109" i="22"/>
  <c r="W109" i="22"/>
  <c r="X109" i="22"/>
  <c r="Y109" i="22"/>
  <c r="Z109" i="22"/>
  <c r="AA109" i="22"/>
  <c r="AB109" i="22"/>
  <c r="AC109" i="22"/>
  <c r="AD109" i="22"/>
  <c r="V110" i="22"/>
  <c r="W110" i="22"/>
  <c r="X110" i="22"/>
  <c r="Y110" i="22"/>
  <c r="Z110" i="22"/>
  <c r="AA110" i="22"/>
  <c r="AB110" i="22"/>
  <c r="AC110" i="22"/>
  <c r="AD110" i="22"/>
  <c r="V111" i="22"/>
  <c r="W111" i="22"/>
  <c r="X111" i="22"/>
  <c r="Y111" i="22"/>
  <c r="Z111" i="22"/>
  <c r="AA111" i="22"/>
  <c r="AB111" i="22"/>
  <c r="AC111" i="22"/>
  <c r="AD111" i="22"/>
  <c r="V112" i="22"/>
  <c r="W112" i="22"/>
  <c r="X112" i="22"/>
  <c r="Y112" i="22"/>
  <c r="Z112" i="22"/>
  <c r="AA112" i="22"/>
  <c r="AB112" i="22"/>
  <c r="AC112" i="22"/>
  <c r="AD112" i="22"/>
  <c r="V113" i="22"/>
  <c r="W113" i="22"/>
  <c r="X113" i="22"/>
  <c r="Y113" i="22"/>
  <c r="Z113" i="22"/>
  <c r="AA113" i="22"/>
  <c r="AB113" i="22"/>
  <c r="AC113" i="22"/>
  <c r="AD113" i="22"/>
  <c r="V114" i="22"/>
  <c r="W114" i="22"/>
  <c r="X114" i="22"/>
  <c r="Y114" i="22"/>
  <c r="Z114" i="22"/>
  <c r="AA114" i="22"/>
  <c r="AB114" i="22"/>
  <c r="AC114" i="22"/>
  <c r="AD114" i="22"/>
  <c r="V115" i="22"/>
  <c r="W115" i="22"/>
  <c r="X115" i="22"/>
  <c r="Y115" i="22"/>
  <c r="Z115" i="22"/>
  <c r="AA115" i="22"/>
  <c r="AB115" i="22"/>
  <c r="AC115" i="22"/>
  <c r="AD115" i="22"/>
  <c r="V116" i="22"/>
  <c r="W116" i="22"/>
  <c r="X116" i="22"/>
  <c r="Y116" i="22"/>
  <c r="Z116" i="22"/>
  <c r="AA116" i="22"/>
  <c r="AB116" i="22"/>
  <c r="AC116" i="22"/>
  <c r="AD116" i="22"/>
  <c r="V117" i="22"/>
  <c r="W117" i="22"/>
  <c r="X117" i="22"/>
  <c r="Y117" i="22"/>
  <c r="Z117" i="22"/>
  <c r="AA117" i="22"/>
  <c r="AB117" i="22"/>
  <c r="AC117" i="22"/>
  <c r="AD117" i="22"/>
  <c r="V118" i="22"/>
  <c r="W118" i="22"/>
  <c r="X118" i="22"/>
  <c r="Y118" i="22"/>
  <c r="Z118" i="22"/>
  <c r="AA118" i="22"/>
  <c r="AB118" i="22"/>
  <c r="AC118" i="22"/>
  <c r="AD118" i="22"/>
  <c r="V119" i="22"/>
  <c r="W119" i="22"/>
  <c r="X119" i="22"/>
  <c r="Y119" i="22"/>
  <c r="Z119" i="22"/>
  <c r="AA119" i="22"/>
  <c r="AB119" i="22"/>
  <c r="AC119" i="22"/>
  <c r="AD119" i="22"/>
  <c r="V120" i="22"/>
  <c r="W120" i="22"/>
  <c r="X120" i="22"/>
  <c r="Y120" i="22"/>
  <c r="Z120" i="22"/>
  <c r="AA120" i="22"/>
  <c r="AB120" i="22"/>
  <c r="AC120" i="22"/>
  <c r="AD120" i="22"/>
  <c r="V121" i="22"/>
  <c r="W121" i="22"/>
  <c r="X121" i="22"/>
  <c r="Y121" i="22"/>
  <c r="Z121" i="22"/>
  <c r="AA121" i="22"/>
  <c r="AB121" i="22"/>
  <c r="AC121" i="22"/>
  <c r="AD121" i="22"/>
  <c r="V122" i="22"/>
  <c r="W122" i="22"/>
  <c r="X122" i="22"/>
  <c r="Y122" i="22"/>
  <c r="Z122" i="22"/>
  <c r="AA122" i="22"/>
  <c r="AB122" i="22"/>
  <c r="AC122" i="22"/>
  <c r="AD122" i="22"/>
  <c r="V123" i="22"/>
  <c r="W123" i="22"/>
  <c r="X123" i="22"/>
  <c r="Y123" i="22"/>
  <c r="Z123" i="22"/>
  <c r="AA123" i="22"/>
  <c r="AB123" i="22"/>
  <c r="AC123" i="22"/>
  <c r="AD123" i="22"/>
  <c r="V124" i="22"/>
  <c r="W124" i="22"/>
  <c r="X124" i="22"/>
  <c r="Y124" i="22"/>
  <c r="Z124" i="22"/>
  <c r="AA124" i="22"/>
  <c r="AB124" i="22"/>
  <c r="AC124" i="22"/>
  <c r="AD124" i="22"/>
  <c r="V125" i="22"/>
  <c r="W125" i="22"/>
  <c r="X125" i="22"/>
  <c r="Y125" i="22"/>
  <c r="Z125" i="22"/>
  <c r="AA125" i="22"/>
  <c r="AB125" i="22"/>
  <c r="AC125" i="22"/>
  <c r="AD125" i="22"/>
  <c r="V126" i="22"/>
  <c r="W126" i="22"/>
  <c r="X126" i="22"/>
  <c r="Y126" i="22"/>
  <c r="Z126" i="22"/>
  <c r="AA126" i="22"/>
  <c r="AB126" i="22"/>
  <c r="AC126" i="22"/>
  <c r="AD126" i="22"/>
  <c r="V127" i="22"/>
  <c r="W127" i="22"/>
  <c r="X127" i="22"/>
  <c r="Y127" i="22"/>
  <c r="Z127" i="22"/>
  <c r="AA127" i="22"/>
  <c r="AB127" i="22"/>
  <c r="AC127" i="22"/>
  <c r="AD127" i="22"/>
  <c r="V128" i="22"/>
  <c r="W128" i="22"/>
  <c r="X128" i="22"/>
  <c r="Y128" i="22"/>
  <c r="Z128" i="22"/>
  <c r="AA128" i="22"/>
  <c r="AB128" i="22"/>
  <c r="AC128" i="22"/>
  <c r="AD128" i="22"/>
  <c r="V129" i="22"/>
  <c r="W129" i="22"/>
  <c r="X129" i="22"/>
  <c r="Y129" i="22"/>
  <c r="Z129" i="22"/>
  <c r="AA129" i="22"/>
  <c r="AB129" i="22"/>
  <c r="AC129" i="22"/>
  <c r="AD129" i="22"/>
  <c r="V130" i="22"/>
  <c r="W130" i="22"/>
  <c r="X130" i="22"/>
  <c r="Y130" i="22"/>
  <c r="Z130" i="22"/>
  <c r="AA130" i="22"/>
  <c r="AB130" i="22"/>
  <c r="AC130" i="22"/>
  <c r="AD130" i="22"/>
  <c r="V131" i="22"/>
  <c r="W131" i="22"/>
  <c r="X131" i="22"/>
  <c r="Y131" i="22"/>
  <c r="Z131" i="22"/>
  <c r="AA131" i="22"/>
  <c r="AB131" i="22"/>
  <c r="AC131" i="22"/>
  <c r="AD131" i="22"/>
  <c r="V132" i="22"/>
  <c r="W132" i="22"/>
  <c r="X132" i="22"/>
  <c r="Y132" i="22"/>
  <c r="Z132" i="22"/>
  <c r="AA132" i="22"/>
  <c r="AB132" i="22"/>
  <c r="AC132" i="22"/>
  <c r="AD132" i="22"/>
  <c r="V133" i="22"/>
  <c r="W133" i="22"/>
  <c r="X133" i="22"/>
  <c r="Y133" i="22"/>
  <c r="Z133" i="22"/>
  <c r="AA133" i="22"/>
  <c r="AB133" i="22"/>
  <c r="AC133" i="22"/>
  <c r="AD133" i="22"/>
  <c r="V134" i="22"/>
  <c r="W134" i="22"/>
  <c r="X134" i="22"/>
  <c r="Y134" i="22"/>
  <c r="Z134" i="22"/>
  <c r="AA134" i="22"/>
  <c r="AB134" i="22"/>
  <c r="AC134" i="22"/>
  <c r="AD134" i="22"/>
  <c r="V135" i="22"/>
  <c r="W135" i="22"/>
  <c r="X135" i="22"/>
  <c r="Y135" i="22"/>
  <c r="Z135" i="22"/>
  <c r="AA135" i="22"/>
  <c r="AB135" i="22"/>
  <c r="AC135" i="22"/>
  <c r="AD135" i="22"/>
  <c r="V136" i="22"/>
  <c r="W136" i="22"/>
  <c r="X136" i="22"/>
  <c r="Y136" i="22"/>
  <c r="Z136" i="22"/>
  <c r="AA136" i="22"/>
  <c r="AB136" i="22"/>
  <c r="AC136" i="22"/>
  <c r="AD136" i="22"/>
  <c r="V137" i="22"/>
  <c r="W137" i="22"/>
  <c r="X137" i="22"/>
  <c r="Y137" i="22"/>
  <c r="Z137" i="22"/>
  <c r="AA137" i="22"/>
  <c r="AB137" i="22"/>
  <c r="AC137" i="22"/>
  <c r="AD137" i="22"/>
  <c r="V138" i="22"/>
  <c r="W138" i="22"/>
  <c r="X138" i="22"/>
  <c r="Y138" i="22"/>
  <c r="Z138" i="22"/>
  <c r="AA138" i="22"/>
  <c r="AB138" i="22"/>
  <c r="AC138" i="22"/>
  <c r="AD138" i="22"/>
  <c r="V139" i="22"/>
  <c r="W139" i="22"/>
  <c r="X139" i="22"/>
  <c r="Y139" i="22"/>
  <c r="Z139" i="22"/>
  <c r="AA139" i="22"/>
  <c r="AB139" i="22"/>
  <c r="AC139" i="22"/>
  <c r="AD139" i="22"/>
  <c r="V140" i="22"/>
  <c r="W140" i="22"/>
  <c r="X140" i="22"/>
  <c r="Y140" i="22"/>
  <c r="Z140" i="22"/>
  <c r="AA140" i="22"/>
  <c r="AB140" i="22"/>
  <c r="AC140" i="22"/>
  <c r="AD140" i="22"/>
  <c r="V141" i="22"/>
  <c r="W141" i="22"/>
  <c r="X141" i="22"/>
  <c r="Y141" i="22"/>
  <c r="Z141" i="22"/>
  <c r="AA141" i="22"/>
  <c r="AB141" i="22"/>
  <c r="AC141" i="22"/>
  <c r="AD141" i="22"/>
  <c r="V142" i="22"/>
  <c r="W142" i="22"/>
  <c r="X142" i="22"/>
  <c r="Y142" i="22"/>
  <c r="Z142" i="22"/>
  <c r="AA142" i="22"/>
  <c r="AB142" i="22"/>
  <c r="AC142" i="22"/>
  <c r="AD142" i="22"/>
  <c r="V143" i="22"/>
  <c r="W143" i="22"/>
  <c r="X143" i="22"/>
  <c r="Y143" i="22"/>
  <c r="Z143" i="22"/>
  <c r="AA143" i="22"/>
  <c r="AB143" i="22"/>
  <c r="AC143" i="22"/>
  <c r="AD143" i="22"/>
  <c r="V144" i="22"/>
  <c r="W144" i="22"/>
  <c r="X144" i="22"/>
  <c r="Y144" i="22"/>
  <c r="Z144" i="22"/>
  <c r="AA144" i="22"/>
  <c r="AB144" i="22"/>
  <c r="AC144" i="22"/>
  <c r="AD144" i="22"/>
  <c r="V145" i="22"/>
  <c r="W145" i="22"/>
  <c r="X145" i="22"/>
  <c r="Y145" i="22"/>
  <c r="Z145" i="22"/>
  <c r="AA145" i="22"/>
  <c r="AB145" i="22"/>
  <c r="AC145" i="22"/>
  <c r="AD145" i="22"/>
  <c r="V146" i="22"/>
  <c r="W146" i="22"/>
  <c r="X146" i="22"/>
  <c r="Y146" i="22"/>
  <c r="Z146" i="22"/>
  <c r="AA146" i="22"/>
  <c r="AB146" i="22"/>
  <c r="AC146" i="22"/>
  <c r="AD146" i="22"/>
  <c r="V147" i="22"/>
  <c r="W147" i="22"/>
  <c r="X147" i="22"/>
  <c r="Y147" i="22"/>
  <c r="Z147" i="22"/>
  <c r="AA147" i="22"/>
  <c r="AB147" i="22"/>
  <c r="AC147" i="22"/>
  <c r="AD147" i="22"/>
  <c r="V148" i="22"/>
  <c r="W148" i="22"/>
  <c r="X148" i="22"/>
  <c r="Y148" i="22"/>
  <c r="Z148" i="22"/>
  <c r="AA148" i="22"/>
  <c r="AB148" i="22"/>
  <c r="AC148" i="22"/>
  <c r="AD148" i="22"/>
  <c r="V149" i="22"/>
  <c r="W149" i="22"/>
  <c r="X149" i="22"/>
  <c r="Y149" i="22"/>
  <c r="Z149" i="22"/>
  <c r="AA149" i="22"/>
  <c r="AB149" i="22"/>
  <c r="AC149" i="22"/>
  <c r="AD149" i="22"/>
  <c r="V150" i="22"/>
  <c r="W150" i="22"/>
  <c r="X150" i="22"/>
  <c r="Y150" i="22"/>
  <c r="Z150" i="22"/>
  <c r="AA150" i="22"/>
  <c r="AB150" i="22"/>
  <c r="AC150" i="22"/>
  <c r="AD150" i="22"/>
  <c r="V151" i="22"/>
  <c r="W151" i="22"/>
  <c r="X151" i="22"/>
  <c r="Y151" i="22"/>
  <c r="Z151" i="22"/>
  <c r="AA151" i="22"/>
  <c r="AB151" i="22"/>
  <c r="AC151" i="22"/>
  <c r="AD151" i="22"/>
  <c r="V152" i="22"/>
  <c r="W152" i="22"/>
  <c r="X152" i="22"/>
  <c r="Y152" i="22"/>
  <c r="Z152" i="22"/>
  <c r="AA152" i="22"/>
  <c r="AB152" i="22"/>
  <c r="AC152" i="22"/>
  <c r="AD152" i="22"/>
  <c r="V153" i="22"/>
  <c r="W153" i="22"/>
  <c r="X153" i="22"/>
  <c r="Y153" i="22"/>
  <c r="Z153" i="22"/>
  <c r="AA153" i="22"/>
  <c r="AB153" i="22"/>
  <c r="AC153" i="22"/>
  <c r="AD153" i="22"/>
  <c r="V154" i="22"/>
  <c r="W154" i="22"/>
  <c r="X154" i="22"/>
  <c r="Y154" i="22"/>
  <c r="Z154" i="22"/>
  <c r="AA154" i="22"/>
  <c r="AB154" i="22"/>
  <c r="AC154" i="22"/>
  <c r="AD154" i="22"/>
  <c r="V155" i="22"/>
  <c r="W155" i="22"/>
  <c r="X155" i="22"/>
  <c r="Y155" i="22"/>
  <c r="Z155" i="22"/>
  <c r="AA155" i="22"/>
  <c r="AB155" i="22"/>
  <c r="AC155" i="22"/>
  <c r="AD155" i="22"/>
  <c r="V156" i="22"/>
  <c r="W156" i="22"/>
  <c r="X156" i="22"/>
  <c r="Y156" i="22"/>
  <c r="Z156" i="22"/>
  <c r="AA156" i="22"/>
  <c r="AB156" i="22"/>
  <c r="AC156" i="22"/>
  <c r="AD156" i="22"/>
  <c r="V157" i="22"/>
  <c r="W157" i="22"/>
  <c r="X157" i="22"/>
  <c r="Y157" i="22"/>
  <c r="Z157" i="22"/>
  <c r="AA157" i="22"/>
  <c r="AB157" i="22"/>
  <c r="AC157" i="22"/>
  <c r="AD157" i="22"/>
  <c r="V158" i="22"/>
  <c r="W158" i="22"/>
  <c r="X158" i="22"/>
  <c r="Y158" i="22"/>
  <c r="Z158" i="22"/>
  <c r="AA158" i="22"/>
  <c r="AB158" i="22"/>
  <c r="AC158" i="22"/>
  <c r="AD158" i="22"/>
  <c r="V159" i="22"/>
  <c r="W159" i="22"/>
  <c r="X159" i="22"/>
  <c r="Y159" i="22"/>
  <c r="Z159" i="22"/>
  <c r="AA159" i="22"/>
  <c r="AB159" i="22"/>
  <c r="AC159" i="22"/>
  <c r="AD159" i="22"/>
  <c r="V160" i="22"/>
  <c r="W160" i="22"/>
  <c r="X160" i="22"/>
  <c r="Y160" i="22"/>
  <c r="Z160" i="22"/>
  <c r="AA160" i="22"/>
  <c r="AB160" i="22"/>
  <c r="AC160" i="22"/>
  <c r="AD160" i="22"/>
  <c r="V161" i="22"/>
  <c r="W161" i="22"/>
  <c r="X161" i="22"/>
  <c r="Y161" i="22"/>
  <c r="Z161" i="22"/>
  <c r="AA161" i="22"/>
  <c r="AB161" i="22"/>
  <c r="AC161" i="22"/>
  <c r="AD161" i="22"/>
  <c r="V162" i="22"/>
  <c r="W162" i="22"/>
  <c r="X162" i="22"/>
  <c r="Y162" i="22"/>
  <c r="Z162" i="22"/>
  <c r="AA162" i="22"/>
  <c r="AB162" i="22"/>
  <c r="AC162" i="22"/>
  <c r="AD162" i="22"/>
  <c r="V163" i="22"/>
  <c r="W163" i="22"/>
  <c r="X163" i="22"/>
  <c r="Y163" i="22"/>
  <c r="Z163" i="22"/>
  <c r="AA163" i="22"/>
  <c r="AB163" i="22"/>
  <c r="AC163" i="22"/>
  <c r="AD163" i="22"/>
  <c r="V164" i="22"/>
  <c r="W164" i="22"/>
  <c r="X164" i="22"/>
  <c r="Y164" i="22"/>
  <c r="Z164" i="22"/>
  <c r="AA164" i="22"/>
  <c r="AB164" i="22"/>
  <c r="AC164" i="22"/>
  <c r="AD164" i="22"/>
  <c r="V165" i="22"/>
  <c r="W165" i="22"/>
  <c r="X165" i="22"/>
  <c r="Y165" i="22"/>
  <c r="Z165" i="22"/>
  <c r="AA165" i="22"/>
  <c r="AB165" i="22"/>
  <c r="AC165" i="22"/>
  <c r="AD165" i="22"/>
  <c r="V166" i="22"/>
  <c r="W166" i="22"/>
  <c r="X166" i="22"/>
  <c r="Y166" i="22"/>
  <c r="Z166" i="22"/>
  <c r="AA166" i="22"/>
  <c r="AB166" i="22"/>
  <c r="AC166" i="22"/>
  <c r="AD166" i="22"/>
  <c r="V167" i="22"/>
  <c r="W167" i="22"/>
  <c r="X167" i="22"/>
  <c r="Y167" i="22"/>
  <c r="Z167" i="22"/>
  <c r="AA167" i="22"/>
  <c r="AB167" i="22"/>
  <c r="AC167" i="22"/>
  <c r="AD167" i="22"/>
  <c r="V168" i="22"/>
  <c r="W168" i="22"/>
  <c r="X168" i="22"/>
  <c r="Y168" i="22"/>
  <c r="Z168" i="22"/>
  <c r="AA168" i="22"/>
  <c r="AB168" i="22"/>
  <c r="AC168" i="22"/>
  <c r="AD168" i="22"/>
  <c r="V169" i="22"/>
  <c r="W169" i="22"/>
  <c r="X169" i="22"/>
  <c r="Y169" i="22"/>
  <c r="Z169" i="22"/>
  <c r="AA169" i="22"/>
  <c r="AB169" i="22"/>
  <c r="AC169" i="22"/>
  <c r="AD169" i="22"/>
  <c r="V170" i="22"/>
  <c r="W170" i="22"/>
  <c r="X170" i="22"/>
  <c r="Y170" i="22"/>
  <c r="Z170" i="22"/>
  <c r="AA170" i="22"/>
  <c r="AB170" i="22"/>
  <c r="AC170" i="22"/>
  <c r="AD170" i="22"/>
  <c r="V171" i="22"/>
  <c r="W171" i="22"/>
  <c r="X171" i="22"/>
  <c r="Y171" i="22"/>
  <c r="Z171" i="22"/>
  <c r="AA171" i="22"/>
  <c r="AB171" i="22"/>
  <c r="AC171" i="22"/>
  <c r="AD171" i="22"/>
  <c r="V172" i="22"/>
  <c r="W172" i="22"/>
  <c r="X172" i="22"/>
  <c r="Y172" i="22"/>
  <c r="Z172" i="22"/>
  <c r="AA172" i="22"/>
  <c r="AB172" i="22"/>
  <c r="AC172" i="22"/>
  <c r="AD172" i="22"/>
  <c r="V173" i="22"/>
  <c r="W173" i="22"/>
  <c r="X173" i="22"/>
  <c r="Y173" i="22"/>
  <c r="Z173" i="22"/>
  <c r="AA173" i="22"/>
  <c r="AB173" i="22"/>
  <c r="AC173" i="22"/>
  <c r="AD173" i="22"/>
  <c r="V174" i="22"/>
  <c r="W174" i="22"/>
  <c r="X174" i="22"/>
  <c r="Y174" i="22"/>
  <c r="Z174" i="22"/>
  <c r="AA174" i="22"/>
  <c r="AB174" i="22"/>
  <c r="AC174" i="22"/>
  <c r="AD174" i="22"/>
  <c r="V175" i="22"/>
  <c r="W175" i="22"/>
  <c r="X175" i="22"/>
  <c r="Y175" i="22"/>
  <c r="Z175" i="22"/>
  <c r="AA175" i="22"/>
  <c r="AB175" i="22"/>
  <c r="AC175" i="22"/>
  <c r="AD175" i="22"/>
  <c r="V176" i="22"/>
  <c r="W176" i="22"/>
  <c r="X176" i="22"/>
  <c r="Y176" i="22"/>
  <c r="Z176" i="22"/>
  <c r="AA176" i="22"/>
  <c r="AB176" i="22"/>
  <c r="AC176" i="22"/>
  <c r="AD176" i="22"/>
  <c r="V177" i="22"/>
  <c r="W177" i="22"/>
  <c r="X177" i="22"/>
  <c r="Y177" i="22"/>
  <c r="Z177" i="22"/>
  <c r="AA177" i="22"/>
  <c r="AB177" i="22"/>
  <c r="AC177" i="22"/>
  <c r="AD177" i="22"/>
  <c r="V178" i="22"/>
  <c r="W178" i="22"/>
  <c r="X178" i="22"/>
  <c r="Y178" i="22"/>
  <c r="Z178" i="22"/>
  <c r="AA178" i="22"/>
  <c r="AB178" i="22"/>
  <c r="AC178" i="22"/>
  <c r="AD178" i="22"/>
  <c r="V179" i="22"/>
  <c r="W179" i="22"/>
  <c r="X179" i="22"/>
  <c r="Y179" i="22"/>
  <c r="Z179" i="22"/>
  <c r="AA179" i="22"/>
  <c r="AB179" i="22"/>
  <c r="AC179" i="22"/>
  <c r="AD179" i="22"/>
  <c r="V180" i="22"/>
  <c r="W180" i="22"/>
  <c r="X180" i="22"/>
  <c r="Y180" i="22"/>
  <c r="Z180" i="22"/>
  <c r="AA180" i="22"/>
  <c r="AB180" i="22"/>
  <c r="AC180" i="22"/>
  <c r="AD180" i="22"/>
  <c r="V181" i="22"/>
  <c r="W181" i="22"/>
  <c r="X181" i="22"/>
  <c r="Y181" i="22"/>
  <c r="Z181" i="22"/>
  <c r="AA181" i="22"/>
  <c r="AB181" i="22"/>
  <c r="AC181" i="22"/>
  <c r="AD181" i="22"/>
  <c r="V182" i="22"/>
  <c r="W182" i="22"/>
  <c r="X182" i="22"/>
  <c r="Y182" i="22"/>
  <c r="Z182" i="22"/>
  <c r="AA182" i="22"/>
  <c r="AB182" i="22"/>
  <c r="AC182" i="22"/>
  <c r="AD182" i="22"/>
  <c r="V183" i="22"/>
  <c r="W183" i="22"/>
  <c r="X183" i="22"/>
  <c r="Y183" i="22"/>
  <c r="Z183" i="22"/>
  <c r="AA183" i="22"/>
  <c r="AB183" i="22"/>
  <c r="AC183" i="22"/>
  <c r="AD183" i="22"/>
  <c r="V184" i="22"/>
  <c r="W184" i="22"/>
  <c r="X184" i="22"/>
  <c r="Y184" i="22"/>
  <c r="Z184" i="22"/>
  <c r="AA184" i="22"/>
  <c r="AB184" i="22"/>
  <c r="AC184" i="22"/>
  <c r="AD184" i="22"/>
  <c r="V185" i="22"/>
  <c r="W185" i="22"/>
  <c r="X185" i="22"/>
  <c r="Y185" i="22"/>
  <c r="Z185" i="22"/>
  <c r="AA185" i="22"/>
  <c r="AB185" i="22"/>
  <c r="AC185" i="22"/>
  <c r="AD185" i="22"/>
  <c r="V186" i="22"/>
  <c r="W186" i="22"/>
  <c r="X186" i="22"/>
  <c r="Y186" i="22"/>
  <c r="Z186" i="22"/>
  <c r="AA186" i="22"/>
  <c r="AB186" i="22"/>
  <c r="AC186" i="22"/>
  <c r="AD186" i="22"/>
  <c r="V187" i="22"/>
  <c r="W187" i="22"/>
  <c r="X187" i="22"/>
  <c r="Y187" i="22"/>
  <c r="Z187" i="22"/>
  <c r="AA187" i="22"/>
  <c r="AB187" i="22"/>
  <c r="AC187" i="22"/>
  <c r="AD187" i="22"/>
  <c r="V188" i="22"/>
  <c r="W188" i="22"/>
  <c r="X188" i="22"/>
  <c r="Y188" i="22"/>
  <c r="Z188" i="22"/>
  <c r="AA188" i="22"/>
  <c r="AB188" i="22"/>
  <c r="AC188" i="22"/>
  <c r="AD188" i="22"/>
  <c r="V189" i="22"/>
  <c r="W189" i="22"/>
  <c r="X189" i="22"/>
  <c r="Y189" i="22"/>
  <c r="Z189" i="22"/>
  <c r="AA189" i="22"/>
  <c r="AB189" i="22"/>
  <c r="AC189" i="22"/>
  <c r="AD189" i="22"/>
  <c r="V190" i="22"/>
  <c r="W190" i="22"/>
  <c r="X190" i="22"/>
  <c r="Y190" i="22"/>
  <c r="Z190" i="22"/>
  <c r="AA190" i="22"/>
  <c r="AB190" i="22"/>
  <c r="AC190" i="22"/>
  <c r="AD190" i="22"/>
  <c r="V191" i="22"/>
  <c r="W191" i="22"/>
  <c r="X191" i="22"/>
  <c r="Y191" i="22"/>
  <c r="Z191" i="22"/>
  <c r="AA191" i="22"/>
  <c r="AB191" i="22"/>
  <c r="AC191" i="22"/>
  <c r="AD191" i="22"/>
  <c r="V192" i="22"/>
  <c r="W192" i="22"/>
  <c r="X192" i="22"/>
  <c r="Y192" i="22"/>
  <c r="Z192" i="22"/>
  <c r="AA192" i="22"/>
  <c r="AB192" i="22"/>
  <c r="AC192" i="22"/>
  <c r="AD192" i="22"/>
  <c r="V193" i="22"/>
  <c r="W193" i="22"/>
  <c r="X193" i="22"/>
  <c r="Y193" i="22"/>
  <c r="Z193" i="22"/>
  <c r="AA193" i="22"/>
  <c r="AB193" i="22"/>
  <c r="AC193" i="22"/>
  <c r="AD193" i="22"/>
  <c r="Q19" i="22" l="1"/>
  <c r="Q37" i="22"/>
  <c r="R37" i="22"/>
  <c r="R39" i="22"/>
  <c r="Q18" i="22"/>
  <c r="Q17" i="22"/>
  <c r="R21" i="22"/>
  <c r="Q21" i="22"/>
  <c r="S21" i="22"/>
  <c r="Q22" i="22"/>
  <c r="S22" i="22"/>
  <c r="R22" i="22"/>
  <c r="S23" i="22"/>
  <c r="R23" i="22"/>
  <c r="Q23" i="22"/>
  <c r="R24" i="22"/>
  <c r="Q24" i="22"/>
  <c r="S24" i="22"/>
  <c r="S25" i="22"/>
  <c r="R25" i="22"/>
  <c r="Q25" i="22"/>
  <c r="S26" i="22"/>
  <c r="R26" i="22"/>
  <c r="Q26" i="22"/>
  <c r="S27" i="22"/>
  <c r="Q27" i="22"/>
  <c r="R27" i="22"/>
  <c r="R28" i="22"/>
  <c r="S28" i="22"/>
  <c r="Q28" i="22"/>
  <c r="S29" i="22"/>
  <c r="R29" i="22"/>
  <c r="Q29" i="22"/>
  <c r="S30" i="22"/>
  <c r="R30" i="22"/>
  <c r="Q30" i="22"/>
  <c r="R31" i="22"/>
  <c r="Q31" i="22"/>
  <c r="S31" i="22"/>
  <c r="R32" i="22"/>
  <c r="S32" i="22"/>
  <c r="Q32" i="22"/>
  <c r="S54" i="20"/>
  <c r="S55" i="20"/>
  <c r="S56" i="20"/>
  <c r="S57" i="20"/>
  <c r="S58" i="20"/>
  <c r="S59" i="20"/>
  <c r="S60" i="20"/>
  <c r="S61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30" i="20"/>
  <c r="S31" i="20"/>
  <c r="S32" i="20"/>
  <c r="S33" i="20"/>
  <c r="S34" i="20"/>
  <c r="S35" i="20"/>
  <c r="S36" i="20"/>
  <c r="S37" i="20"/>
  <c r="S38" i="20"/>
  <c r="S39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6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Q7" i="19"/>
  <c r="Q6" i="19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35" i="19"/>
  <c r="Q34" i="19"/>
  <c r="Q14" i="19" a="1"/>
  <c r="Q13" i="19"/>
  <c r="Q12" i="19"/>
  <c r="Q14" i="18" a="1"/>
  <c r="Q12" i="18"/>
  <c r="Q13" i="18"/>
  <c r="Q34" i="17"/>
  <c r="Q13" i="17"/>
  <c r="Q35" i="17"/>
  <c r="Q14" i="17" a="1"/>
  <c r="Q12" i="17"/>
  <c r="Q14" i="16" a="1"/>
  <c r="Q12" i="16"/>
  <c r="U2" i="16" a="1"/>
  <c r="Q35" i="16"/>
  <c r="O14" i="15" a="1"/>
  <c r="O32" i="15"/>
  <c r="O12" i="15"/>
  <c r="O15" i="14" a="1"/>
  <c r="O13" i="14"/>
  <c r="S2" i="14" a="1"/>
  <c r="O14" i="14"/>
  <c r="O14" i="13" a="1"/>
  <c r="O12" i="13"/>
  <c r="O34" i="12"/>
  <c r="O33" i="12"/>
  <c r="S2" i="12" a="1"/>
  <c r="O14" i="12" a="1"/>
  <c r="O13" i="12"/>
  <c r="O12" i="12"/>
  <c r="O15" i="12"/>
  <c r="O12" i="11"/>
  <c r="O14" i="11" a="1"/>
  <c r="O13" i="11"/>
  <c r="O34" i="11"/>
  <c r="S2" i="10" a="1"/>
  <c r="O16" i="10"/>
  <c r="O14" i="10"/>
  <c r="O15" i="10" a="1"/>
  <c r="O35" i="10"/>
  <c r="O13" i="10"/>
  <c r="O31" i="9"/>
  <c r="F27" i="20" l="1"/>
  <c r="F28" i="20" s="1"/>
  <c r="F29" i="20" s="1"/>
  <c r="F30" i="20" s="1"/>
  <c r="O1" i="22"/>
  <c r="P1" i="22"/>
  <c r="Q1" i="22"/>
  <c r="Q38" i="22"/>
  <c r="S38" i="22" s="1"/>
  <c r="R38" i="22"/>
  <c r="Q41" i="22"/>
  <c r="S37" i="22"/>
  <c r="Q39" i="22"/>
  <c r="S39" i="22" s="1"/>
  <c r="D56" i="20"/>
  <c r="D50" i="20"/>
  <c r="E48" i="20"/>
  <c r="F48" i="20" s="1"/>
  <c r="F49" i="20" s="1"/>
  <c r="E50" i="20"/>
  <c r="E52" i="20"/>
  <c r="E54" i="20"/>
  <c r="D31" i="20"/>
  <c r="D34" i="20" s="1"/>
  <c r="E31" i="20"/>
  <c r="E34" i="20" s="1"/>
  <c r="S3" i="20"/>
  <c r="D37" i="20"/>
  <c r="E37" i="20"/>
  <c r="F37" i="20" s="1"/>
  <c r="D41" i="20"/>
  <c r="E41" i="20"/>
  <c r="G42" i="20"/>
  <c r="G40" i="20"/>
  <c r="D38" i="20"/>
  <c r="E40" i="20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U2" i="19" a="1"/>
  <c r="Q15" i="19"/>
  <c r="Q34" i="18"/>
  <c r="Q35" i="18"/>
  <c r="U2" i="18" a="1"/>
  <c r="Q15" i="18"/>
  <c r="Q15" i="17"/>
  <c r="U2" i="17" a="1"/>
  <c r="V3" i="16"/>
  <c r="V27" i="16"/>
  <c r="V51" i="16"/>
  <c r="V75" i="16"/>
  <c r="V99" i="16"/>
  <c r="Z8" i="16"/>
  <c r="Z32" i="16"/>
  <c r="Z56" i="16"/>
  <c r="Z80" i="16"/>
  <c r="Z104" i="16"/>
  <c r="X15" i="16"/>
  <c r="X39" i="16"/>
  <c r="X63" i="16"/>
  <c r="X87" i="16"/>
  <c r="X111" i="16"/>
  <c r="V22" i="16"/>
  <c r="V46" i="16"/>
  <c r="V70" i="16"/>
  <c r="V94" i="16"/>
  <c r="W22" i="16"/>
  <c r="W46" i="16"/>
  <c r="W70" i="16"/>
  <c r="AA7" i="16"/>
  <c r="AA31" i="16"/>
  <c r="W9" i="16"/>
  <c r="X56" i="16"/>
  <c r="AA94" i="16"/>
  <c r="X124" i="16"/>
  <c r="X148" i="16"/>
  <c r="AA6" i="16"/>
  <c r="Z54" i="16"/>
  <c r="Y109" i="16"/>
  <c r="V135" i="16"/>
  <c r="V28" i="16"/>
  <c r="AA70" i="16"/>
  <c r="Z109" i="16"/>
  <c r="W135" i="16"/>
  <c r="W159" i="16"/>
  <c r="Z41" i="16"/>
  <c r="Y82" i="16"/>
  <c r="X119" i="16"/>
  <c r="X20" i="16"/>
  <c r="Z66" i="16"/>
  <c r="Y106" i="16"/>
  <c r="Y131" i="16"/>
  <c r="Y50" i="16"/>
  <c r="Y89" i="16"/>
  <c r="W118" i="16"/>
  <c r="W142" i="16"/>
  <c r="W76" i="16"/>
  <c r="W129" i="16"/>
  <c r="Y163" i="16"/>
  <c r="V188" i="16"/>
  <c r="V212" i="16"/>
  <c r="Z37" i="16"/>
  <c r="X105" i="16"/>
  <c r="Z147" i="16"/>
  <c r="Z173" i="16"/>
  <c r="Z197" i="16"/>
  <c r="AA37" i="16"/>
  <c r="V109" i="16"/>
  <c r="V146" i="16"/>
  <c r="Y169" i="16"/>
  <c r="AA193" i="16"/>
  <c r="AA217" i="16"/>
  <c r="AA58" i="16"/>
  <c r="Z121" i="16"/>
  <c r="X157" i="16"/>
  <c r="Y180" i="16"/>
  <c r="AA87" i="16"/>
  <c r="AA34" i="16"/>
  <c r="V125" i="16"/>
  <c r="Y165" i="16"/>
  <c r="Y69" i="16"/>
  <c r="W137" i="16"/>
  <c r="Z165" i="16"/>
  <c r="W40" i="16"/>
  <c r="X117" i="16"/>
  <c r="W150" i="16"/>
  <c r="V197" i="16"/>
  <c r="Y224" i="16"/>
  <c r="W250" i="16"/>
  <c r="Z117" i="16"/>
  <c r="Z186" i="16"/>
  <c r="V218" i="16"/>
  <c r="X242" i="16"/>
  <c r="Z57" i="16"/>
  <c r="V169" i="16"/>
  <c r="AA204" i="16"/>
  <c r="Y230" i="16"/>
  <c r="Y254" i="16"/>
  <c r="X154" i="16"/>
  <c r="Y199" i="16"/>
  <c r="W229" i="16"/>
  <c r="W253" i="16"/>
  <c r="X133" i="16"/>
  <c r="W177" i="16"/>
  <c r="Z208" i="16"/>
  <c r="X241" i="16"/>
  <c r="Y46" i="16"/>
  <c r="V158" i="16"/>
  <c r="X194" i="16"/>
  <c r="V228" i="16"/>
  <c r="V252" i="16"/>
  <c r="AA148" i="16"/>
  <c r="Z164" i="16"/>
  <c r="W228" i="16"/>
  <c r="Y170" i="16"/>
  <c r="AA233" i="16"/>
  <c r="Z180" i="16"/>
  <c r="Y236" i="16"/>
  <c r="AA180" i="16"/>
  <c r="Z236" i="16"/>
  <c r="Z184" i="16"/>
  <c r="AA244" i="16"/>
  <c r="X195" i="16"/>
  <c r="V250" i="16"/>
  <c r="V189" i="16"/>
  <c r="W240" i="16"/>
  <c r="W189" i="16"/>
  <c r="X240" i="16"/>
  <c r="X178" i="16"/>
  <c r="AA200" i="16"/>
  <c r="Y240" i="16"/>
  <c r="Z256" i="16"/>
  <c r="AA182" i="16"/>
  <c r="X186" i="16"/>
  <c r="Y227" i="16"/>
  <c r="W51" i="16"/>
  <c r="Y17" i="16"/>
  <c r="W80" i="16"/>
  <c r="X94" i="16"/>
  <c r="Z105" i="16"/>
  <c r="Z13" i="16"/>
  <c r="AA235" i="16"/>
  <c r="Z246" i="16"/>
  <c r="W145" i="16"/>
  <c r="V222" i="16"/>
  <c r="Z229" i="16"/>
  <c r="X227" i="16"/>
  <c r="Z52" i="16"/>
  <c r="Z162" i="16"/>
  <c r="Y158" i="16"/>
  <c r="W55" i="16"/>
  <c r="X135" i="16"/>
  <c r="AA164" i="16"/>
  <c r="Y4" i="16"/>
  <c r="Y28" i="16"/>
  <c r="Y52" i="16"/>
  <c r="Y76" i="16"/>
  <c r="Y100" i="16"/>
  <c r="W11" i="16"/>
  <c r="W35" i="16"/>
  <c r="W59" i="16"/>
  <c r="W83" i="16"/>
  <c r="W107" i="16"/>
  <c r="AA16" i="16"/>
  <c r="AA40" i="16"/>
  <c r="AA64" i="16"/>
  <c r="AA88" i="16"/>
  <c r="AA112" i="16"/>
  <c r="Y23" i="16"/>
  <c r="Y47" i="16"/>
  <c r="Y71" i="16"/>
  <c r="Y95" i="16"/>
  <c r="Z23" i="16"/>
  <c r="Z47" i="16"/>
  <c r="Z71" i="16"/>
  <c r="X10" i="16"/>
  <c r="X34" i="16"/>
  <c r="Z14" i="16"/>
  <c r="W61" i="16"/>
  <c r="AA98" i="16"/>
  <c r="AA125" i="16"/>
  <c r="AA149" i="16"/>
  <c r="X9" i="16"/>
  <c r="X61" i="16"/>
  <c r="Y111" i="16"/>
  <c r="Y136" i="16"/>
  <c r="Y33" i="16"/>
  <c r="V73" i="16"/>
  <c r="Z111" i="16"/>
  <c r="Z136" i="16"/>
  <c r="Z160" i="16"/>
  <c r="W44" i="16"/>
  <c r="X84" i="16"/>
  <c r="AA120" i="16"/>
  <c r="AA25" i="16"/>
  <c r="X73" i="16"/>
  <c r="V108" i="16"/>
  <c r="V5" i="16"/>
  <c r="V53" i="16"/>
  <c r="AA91" i="16"/>
  <c r="Z119" i="16"/>
  <c r="W5" i="16"/>
  <c r="V81" i="16"/>
  <c r="X134" i="16"/>
  <c r="X166" i="16"/>
  <c r="Y189" i="16"/>
  <c r="Y213" i="16"/>
  <c r="W48" i="16"/>
  <c r="X112" i="16"/>
  <c r="V149" i="16"/>
  <c r="W176" i="16"/>
  <c r="W200" i="16"/>
  <c r="X48" i="16"/>
  <c r="V116" i="16"/>
  <c r="AA147" i="16"/>
  <c r="X172" i="16"/>
  <c r="X196" i="16"/>
  <c r="X220" i="16"/>
  <c r="W72" i="16"/>
  <c r="W124" i="16"/>
  <c r="AA160" i="16"/>
  <c r="W13" i="16"/>
  <c r="AA99" i="16"/>
  <c r="X45" i="16"/>
  <c r="Y130" i="16"/>
  <c r="Y168" i="16"/>
  <c r="X74" i="16"/>
  <c r="X139" i="16"/>
  <c r="V167" i="16"/>
  <c r="Z45" i="16"/>
  <c r="AA122" i="16"/>
  <c r="X153" i="16"/>
  <c r="V199" i="16"/>
  <c r="Z227" i="16"/>
  <c r="Z251" i="16"/>
  <c r="Y125" i="16"/>
  <c r="Z188" i="16"/>
  <c r="AA219" i="16"/>
  <c r="AA243" i="16"/>
  <c r="AA71" i="16"/>
  <c r="Z174" i="16"/>
  <c r="X206" i="16"/>
  <c r="V233" i="16"/>
  <c r="V257" i="16"/>
  <c r="Y157" i="16"/>
  <c r="V201" i="16"/>
  <c r="Z230" i="16"/>
  <c r="Z254" i="16"/>
  <c r="X137" i="16"/>
  <c r="AA179" i="16"/>
  <c r="W210" i="16"/>
  <c r="AA242" i="16"/>
  <c r="V61" i="16"/>
  <c r="W161" i="16"/>
  <c r="AA199" i="16"/>
  <c r="Y229" i="16"/>
  <c r="Y253" i="16"/>
  <c r="Z62" i="16"/>
  <c r="X170" i="16"/>
  <c r="Z233" i="16"/>
  <c r="AA175" i="16"/>
  <c r="X236" i="16"/>
  <c r="AA187" i="16"/>
  <c r="V239" i="16"/>
  <c r="Y184" i="16"/>
  <c r="W239" i="16"/>
  <c r="Z191" i="16"/>
  <c r="X247" i="16"/>
  <c r="AA198" i="16"/>
  <c r="Y255" i="16"/>
  <c r="Y196" i="16"/>
  <c r="Z245" i="16"/>
  <c r="Z196" i="16"/>
  <c r="AA245" i="16"/>
  <c r="Y200" i="16"/>
  <c r="X211" i="16"/>
  <c r="Y248" i="16"/>
  <c r="Z93" i="16"/>
  <c r="X193" i="16"/>
  <c r="Y243" i="16"/>
  <c r="Y251" i="16"/>
  <c r="W27" i="16"/>
  <c r="AA117" i="16"/>
  <c r="W73" i="16"/>
  <c r="Z118" i="16"/>
  <c r="Y98" i="16"/>
  <c r="Z157" i="16"/>
  <c r="X70" i="16"/>
  <c r="Z221" i="16"/>
  <c r="X65" i="16"/>
  <c r="Z176" i="16"/>
  <c r="AA256" i="16"/>
  <c r="AA152" i="16"/>
  <c r="W103" i="16"/>
  <c r="X226" i="16"/>
  <c r="V7" i="16"/>
  <c r="V31" i="16"/>
  <c r="V55" i="16"/>
  <c r="V79" i="16"/>
  <c r="V103" i="16"/>
  <c r="Z12" i="16"/>
  <c r="Z36" i="16"/>
  <c r="Z60" i="16"/>
  <c r="Z84" i="16"/>
  <c r="Z108" i="16"/>
  <c r="X19" i="16"/>
  <c r="X43" i="16"/>
  <c r="X67" i="16"/>
  <c r="X91" i="16"/>
  <c r="X115" i="16"/>
  <c r="V26" i="16"/>
  <c r="V50" i="16"/>
  <c r="V74" i="16"/>
  <c r="V98" i="16"/>
  <c r="W26" i="16"/>
  <c r="W50" i="16"/>
  <c r="W74" i="16"/>
  <c r="AA11" i="16"/>
  <c r="AA35" i="16"/>
  <c r="W17" i="16"/>
  <c r="AA63" i="16"/>
  <c r="X100" i="16"/>
  <c r="X128" i="16"/>
  <c r="X152" i="16"/>
  <c r="AA14" i="16"/>
  <c r="AA65" i="16"/>
  <c r="V113" i="16"/>
  <c r="V139" i="16"/>
  <c r="V36" i="16"/>
  <c r="Y77" i="16"/>
  <c r="W113" i="16"/>
  <c r="W139" i="16"/>
  <c r="W163" i="16"/>
  <c r="Z49" i="16"/>
  <c r="W89" i="16"/>
  <c r="X123" i="16"/>
  <c r="X28" i="16"/>
  <c r="AA77" i="16"/>
  <c r="V110" i="16"/>
  <c r="Y10" i="16"/>
  <c r="Y57" i="16"/>
  <c r="Y93" i="16"/>
  <c r="W122" i="16"/>
  <c r="X5" i="16"/>
  <c r="Y85" i="16"/>
  <c r="V136" i="16"/>
  <c r="W169" i="16"/>
  <c r="V192" i="16"/>
  <c r="V216" i="16"/>
  <c r="Z53" i="16"/>
  <c r="AA118" i="16"/>
  <c r="AA150" i="16"/>
  <c r="Z177" i="16"/>
  <c r="Z201" i="16"/>
  <c r="AA53" i="16"/>
  <c r="Y121" i="16"/>
  <c r="W149" i="16"/>
  <c r="AA173" i="16"/>
  <c r="AA197" i="16"/>
  <c r="AA221" i="16"/>
  <c r="V77" i="16"/>
  <c r="Z129" i="16"/>
  <c r="W162" i="16"/>
  <c r="Z18" i="16"/>
  <c r="AA106" i="16"/>
  <c r="AA50" i="16"/>
  <c r="V133" i="16"/>
  <c r="X171" i="16"/>
  <c r="AA78" i="16"/>
  <c r="W141" i="16"/>
  <c r="Z168" i="16"/>
  <c r="X60" i="16"/>
  <c r="X8" i="16"/>
  <c r="AA156" i="16"/>
  <c r="Y202" i="16"/>
  <c r="W230" i="16"/>
  <c r="W254" i="16"/>
  <c r="AA131" i="16"/>
  <c r="W190" i="16"/>
  <c r="W221" i="16"/>
  <c r="X246" i="16"/>
  <c r="W85" i="16"/>
  <c r="X179" i="16"/>
  <c r="AA211" i="16"/>
  <c r="Y234" i="16"/>
  <c r="Y258" i="16"/>
  <c r="Z172" i="16"/>
  <c r="V203" i="16"/>
  <c r="W233" i="16"/>
  <c r="W257" i="16"/>
  <c r="X141" i="16"/>
  <c r="Z183" i="16"/>
  <c r="X215" i="16"/>
  <c r="X245" i="16"/>
  <c r="AA74" i="16"/>
  <c r="Y164" i="16"/>
  <c r="X201" i="16"/>
  <c r="V232" i="16"/>
  <c r="V256" i="16"/>
  <c r="V76" i="16"/>
  <c r="Z175" i="16"/>
  <c r="W236" i="16"/>
  <c r="Z187" i="16"/>
  <c r="AA241" i="16"/>
  <c r="X191" i="16"/>
  <c r="Y244" i="16"/>
  <c r="Y191" i="16"/>
  <c r="Z244" i="16"/>
  <c r="W195" i="16"/>
  <c r="AA252" i="16"/>
  <c r="X202" i="16"/>
  <c r="V258" i="16"/>
  <c r="Y203" i="16"/>
  <c r="W248" i="16"/>
  <c r="Z203" i="16"/>
  <c r="X248" i="16"/>
  <c r="V211" i="16"/>
  <c r="V230" i="16"/>
  <c r="Y256" i="16"/>
  <c r="AA168" i="16"/>
  <c r="Z214" i="16"/>
  <c r="X155" i="16"/>
  <c r="X173" i="16"/>
  <c r="W75" i="16"/>
  <c r="V159" i="16"/>
  <c r="V71" i="16"/>
  <c r="V90" i="16"/>
  <c r="X88" i="16"/>
  <c r="V131" i="16"/>
  <c r="Z33" i="16"/>
  <c r="Z113" i="16"/>
  <c r="Z21" i="16"/>
  <c r="Z142" i="16"/>
  <c r="Z73" i="16"/>
  <c r="AA110" i="16"/>
  <c r="W181" i="16"/>
  <c r="Y250" i="16"/>
  <c r="W203" i="16"/>
  <c r="V142" i="16"/>
  <c r="Z228" i="16"/>
  <c r="W173" i="16"/>
  <c r="W186" i="16"/>
  <c r="W7" i="16"/>
  <c r="Y43" i="16"/>
  <c r="X6" i="16"/>
  <c r="AA145" i="16"/>
  <c r="W68" i="16"/>
  <c r="AA116" i="16"/>
  <c r="V45" i="16"/>
  <c r="Y185" i="16"/>
  <c r="W196" i="16"/>
  <c r="X216" i="16"/>
  <c r="V65" i="16"/>
  <c r="Z247" i="16"/>
  <c r="W166" i="16"/>
  <c r="Y126" i="16"/>
  <c r="X145" i="16"/>
  <c r="X239" i="16"/>
  <c r="X162" i="16"/>
  <c r="Y235" i="16"/>
  <c r="Y8" i="16"/>
  <c r="Y32" i="16"/>
  <c r="Y56" i="16"/>
  <c r="Y80" i="16"/>
  <c r="Y104" i="16"/>
  <c r="W15" i="16"/>
  <c r="W39" i="16"/>
  <c r="W63" i="16"/>
  <c r="W87" i="16"/>
  <c r="W111" i="16"/>
  <c r="AA20" i="16"/>
  <c r="AA44" i="16"/>
  <c r="AA68" i="16"/>
  <c r="AA92" i="16"/>
  <c r="Y3" i="16"/>
  <c r="Y27" i="16"/>
  <c r="Y51" i="16"/>
  <c r="Y75" i="16"/>
  <c r="Z3" i="16"/>
  <c r="Z27" i="16"/>
  <c r="Z51" i="16"/>
  <c r="Z75" i="16"/>
  <c r="X14" i="16"/>
  <c r="X38" i="16"/>
  <c r="Z22" i="16"/>
  <c r="Z65" i="16"/>
  <c r="X102" i="16"/>
  <c r="AA129" i="16"/>
  <c r="AA153" i="16"/>
  <c r="X17" i="16"/>
  <c r="V68" i="16"/>
  <c r="Y116" i="16"/>
  <c r="Y140" i="16"/>
  <c r="Y41" i="16"/>
  <c r="X82" i="16"/>
  <c r="Z116" i="16"/>
  <c r="Z140" i="16"/>
  <c r="W4" i="16"/>
  <c r="W52" i="16"/>
  <c r="W93" i="16"/>
  <c r="AA124" i="16"/>
  <c r="AA33" i="16"/>
  <c r="V80" i="16"/>
  <c r="Y113" i="16"/>
  <c r="V13" i="16"/>
  <c r="X62" i="16"/>
  <c r="AA95" i="16"/>
  <c r="Z123" i="16"/>
  <c r="Y5" i="16"/>
  <c r="W90" i="16"/>
  <c r="X138" i="16"/>
  <c r="AA170" i="16"/>
  <c r="Y193" i="16"/>
  <c r="Y217" i="16"/>
  <c r="Y58" i="16"/>
  <c r="X121" i="16"/>
  <c r="W152" i="16"/>
  <c r="W180" i="16"/>
  <c r="W204" i="16"/>
  <c r="Z58" i="16"/>
  <c r="V124" i="16"/>
  <c r="Y152" i="16"/>
  <c r="X176" i="16"/>
  <c r="X200" i="16"/>
  <c r="X224" i="16"/>
  <c r="Y81" i="16"/>
  <c r="W132" i="16"/>
  <c r="W165" i="16"/>
  <c r="W29" i="16"/>
  <c r="X110" i="16"/>
  <c r="V60" i="16"/>
  <c r="V137" i="16"/>
  <c r="AA172" i="16"/>
  <c r="Z103" i="16"/>
  <c r="X143" i="16"/>
  <c r="Y171" i="16"/>
  <c r="W65" i="16"/>
  <c r="X24" i="16"/>
  <c r="X174" i="16"/>
  <c r="Y204" i="16"/>
  <c r="Z231" i="16"/>
  <c r="Z255" i="16"/>
  <c r="V147" i="16"/>
  <c r="Z195" i="16"/>
  <c r="Z224" i="16"/>
  <c r="AA247" i="16"/>
  <c r="Z97" i="16"/>
  <c r="X181" i="16"/>
  <c r="X213" i="16"/>
  <c r="V237" i="16"/>
  <c r="AA10" i="16"/>
  <c r="AA174" i="16"/>
  <c r="Y206" i="16"/>
  <c r="Z234" i="16"/>
  <c r="Z258" i="16"/>
  <c r="V145" i="16"/>
  <c r="W185" i="16"/>
  <c r="Y218" i="16"/>
  <c r="AA246" i="16"/>
  <c r="W88" i="16"/>
  <c r="X167" i="16"/>
  <c r="X203" i="16"/>
  <c r="Y233" i="16"/>
  <c r="Y257" i="16"/>
  <c r="AA89" i="16"/>
  <c r="Y187" i="16"/>
  <c r="Z241" i="16"/>
  <c r="W191" i="16"/>
  <c r="X244" i="16"/>
  <c r="AA194" i="16"/>
  <c r="V247" i="16"/>
  <c r="V195" i="16"/>
  <c r="W247" i="16"/>
  <c r="Z198" i="16"/>
  <c r="X255" i="16"/>
  <c r="X209" i="16"/>
  <c r="W37" i="16"/>
  <c r="V207" i="16"/>
  <c r="Z253" i="16"/>
  <c r="W207" i="16"/>
  <c r="AA253" i="16"/>
  <c r="W53" i="16"/>
  <c r="V238" i="16"/>
  <c r="X92" i="16"/>
  <c r="Z182" i="16"/>
  <c r="W224" i="16"/>
  <c r="AA196" i="16"/>
  <c r="W174" i="16"/>
  <c r="W99" i="16"/>
  <c r="Z76" i="16"/>
  <c r="V104" i="16"/>
  <c r="Y127" i="16"/>
  <c r="V208" i="16"/>
  <c r="AA213" i="16"/>
  <c r="W133" i="16"/>
  <c r="W213" i="16"/>
  <c r="V120" i="16"/>
  <c r="Z141" i="16"/>
  <c r="AA184" i="16"/>
  <c r="Z240" i="16"/>
  <c r="W79" i="16"/>
  <c r="V85" i="16"/>
  <c r="W154" i="16"/>
  <c r="AA222" i="16"/>
  <c r="AA202" i="16"/>
  <c r="Y30" i="16"/>
  <c r="X228" i="16"/>
  <c r="W182" i="16"/>
  <c r="Y156" i="16"/>
  <c r="V11" i="16"/>
  <c r="V35" i="16"/>
  <c r="V59" i="16"/>
  <c r="V83" i="16"/>
  <c r="V107" i="16"/>
  <c r="Z16" i="16"/>
  <c r="Z40" i="16"/>
  <c r="Z64" i="16"/>
  <c r="Z88" i="16"/>
  <c r="Z112" i="16"/>
  <c r="X23" i="16"/>
  <c r="X47" i="16"/>
  <c r="X71" i="16"/>
  <c r="X95" i="16"/>
  <c r="V6" i="16"/>
  <c r="V30" i="16"/>
  <c r="V54" i="16"/>
  <c r="V78" i="16"/>
  <c r="W6" i="16"/>
  <c r="W30" i="16"/>
  <c r="W54" i="16"/>
  <c r="W78" i="16"/>
  <c r="AA15" i="16"/>
  <c r="AA39" i="16"/>
  <c r="W25" i="16"/>
  <c r="Y70" i="16"/>
  <c r="AA105" i="16"/>
  <c r="X132" i="16"/>
  <c r="X156" i="16"/>
  <c r="AA22" i="16"/>
  <c r="Z70" i="16"/>
  <c r="V119" i="16"/>
  <c r="V143" i="16"/>
  <c r="V44" i="16"/>
  <c r="W84" i="16"/>
  <c r="W119" i="16"/>
  <c r="W143" i="16"/>
  <c r="Z9" i="16"/>
  <c r="W57" i="16"/>
  <c r="W97" i="16"/>
  <c r="X127" i="16"/>
  <c r="X36" i="16"/>
  <c r="Z82" i="16"/>
  <c r="Y115" i="16"/>
  <c r="Y18" i="16"/>
  <c r="W64" i="16"/>
  <c r="Y97" i="16"/>
  <c r="W126" i="16"/>
  <c r="V16" i="16"/>
  <c r="W94" i="16"/>
  <c r="V140" i="16"/>
  <c r="V172" i="16"/>
  <c r="V196" i="16"/>
  <c r="V220" i="16"/>
  <c r="AA67" i="16"/>
  <c r="AA126" i="16"/>
  <c r="Z155" i="16"/>
  <c r="Z181" i="16"/>
  <c r="Z205" i="16"/>
  <c r="V72" i="16"/>
  <c r="Y129" i="16"/>
  <c r="V154" i="16"/>
  <c r="AA177" i="16"/>
  <c r="AA201" i="16"/>
  <c r="AA225" i="16"/>
  <c r="X86" i="16"/>
  <c r="AA134" i="16"/>
  <c r="AA166" i="16"/>
  <c r="Z34" i="16"/>
  <c r="AA113" i="16"/>
  <c r="X69" i="16"/>
  <c r="V141" i="16"/>
  <c r="V8" i="16"/>
  <c r="Z110" i="16"/>
  <c r="Z146" i="16"/>
  <c r="V174" i="16"/>
  <c r="Z69" i="16"/>
  <c r="X40" i="16"/>
  <c r="AA176" i="16"/>
  <c r="V206" i="16"/>
  <c r="W234" i="16"/>
  <c r="W258" i="16"/>
  <c r="X150" i="16"/>
  <c r="W197" i="16"/>
  <c r="V226" i="16"/>
  <c r="X250" i="16"/>
  <c r="X108" i="16"/>
  <c r="X183" i="16"/>
  <c r="V215" i="16"/>
  <c r="Y238" i="16"/>
  <c r="AA26" i="16"/>
  <c r="V177" i="16"/>
  <c r="Y208" i="16"/>
  <c r="W237" i="16"/>
  <c r="AA13" i="16"/>
  <c r="W148" i="16"/>
  <c r="W187" i="16"/>
  <c r="X223" i="16"/>
  <c r="X249" i="16"/>
  <c r="W100" i="16"/>
  <c r="W170" i="16"/>
  <c r="AA206" i="16"/>
  <c r="V236" i="16"/>
  <c r="Y62" i="16"/>
  <c r="Y101" i="16"/>
  <c r="V191" i="16"/>
  <c r="W244" i="16"/>
  <c r="Z194" i="16"/>
  <c r="AA249" i="16"/>
  <c r="X198" i="16"/>
  <c r="Y252" i="16"/>
  <c r="Y198" i="16"/>
  <c r="Z252" i="16"/>
  <c r="W202" i="16"/>
  <c r="Z114" i="16"/>
  <c r="W216" i="16"/>
  <c r="X80" i="16"/>
  <c r="Y210" i="16"/>
  <c r="W256" i="16"/>
  <c r="Z210" i="16"/>
  <c r="X256" i="16"/>
  <c r="Y139" i="16"/>
  <c r="V246" i="16"/>
  <c r="Y149" i="16"/>
  <c r="W193" i="16"/>
  <c r="X217" i="16"/>
  <c r="V227" i="16"/>
  <c r="X207" i="16"/>
  <c r="Y44" i="16"/>
  <c r="Z87" i="16"/>
  <c r="X41" i="16"/>
  <c r="Z128" i="16"/>
  <c r="X57" i="16"/>
  <c r="Z135" i="16"/>
  <c r="W16" i="16"/>
  <c r="AA140" i="16"/>
  <c r="X149" i="16"/>
  <c r="Z130" i="16"/>
  <c r="Z243" i="16"/>
  <c r="X197" i="16"/>
  <c r="V100" i="16"/>
  <c r="X187" i="16"/>
  <c r="Y143" i="16"/>
  <c r="Y167" i="16"/>
  <c r="AA203" i="16"/>
  <c r="Z28" i="16"/>
  <c r="V66" i="16"/>
  <c r="W49" i="16"/>
  <c r="V20" i="16"/>
  <c r="X113" i="16"/>
  <c r="W138" i="16"/>
  <c r="X98" i="16"/>
  <c r="V102" i="16"/>
  <c r="Y176" i="16"/>
  <c r="W24" i="16"/>
  <c r="X96" i="16"/>
  <c r="W226" i="16"/>
  <c r="Y14" i="16"/>
  <c r="W225" i="16"/>
  <c r="V242" i="16"/>
  <c r="AA139" i="16"/>
  <c r="W31" i="16"/>
  <c r="Y91" i="16"/>
  <c r="Y54" i="16"/>
  <c r="V106" i="16"/>
  <c r="W36" i="16"/>
  <c r="Z115" i="16"/>
  <c r="W32" i="16"/>
  <c r="W144" i="16"/>
  <c r="V179" i="16"/>
  <c r="V164" i="16"/>
  <c r="W183" i="16"/>
  <c r="Z250" i="16"/>
  <c r="AA192" i="16"/>
  <c r="W171" i="16"/>
  <c r="AA237" i="16"/>
  <c r="X243" i="16"/>
  <c r="Y12" i="16"/>
  <c r="Y36" i="16"/>
  <c r="Y60" i="16"/>
  <c r="Y84" i="16"/>
  <c r="Y108" i="16"/>
  <c r="W19" i="16"/>
  <c r="W43" i="16"/>
  <c r="W67" i="16"/>
  <c r="W91" i="16"/>
  <c r="W115" i="16"/>
  <c r="AA24" i="16"/>
  <c r="AA48" i="16"/>
  <c r="AA72" i="16"/>
  <c r="AA96" i="16"/>
  <c r="Y7" i="16"/>
  <c r="Y31" i="16"/>
  <c r="Y55" i="16"/>
  <c r="Y79" i="16"/>
  <c r="Z7" i="16"/>
  <c r="Z31" i="16"/>
  <c r="Z55" i="16"/>
  <c r="Z79" i="16"/>
  <c r="X18" i="16"/>
  <c r="X42" i="16"/>
  <c r="Z30" i="16"/>
  <c r="X72" i="16"/>
  <c r="AA107" i="16"/>
  <c r="AA133" i="16"/>
  <c r="AA157" i="16"/>
  <c r="X25" i="16"/>
  <c r="X77" i="16"/>
  <c r="Y120" i="16"/>
  <c r="Y144" i="16"/>
  <c r="Y49" i="16"/>
  <c r="AA86" i="16"/>
  <c r="Z120" i="16"/>
  <c r="Z144" i="16"/>
  <c r="W12" i="16"/>
  <c r="AA59" i="16"/>
  <c r="AA102" i="16"/>
  <c r="AA128" i="16"/>
  <c r="AA41" i="16"/>
  <c r="X89" i="16"/>
  <c r="V118" i="16"/>
  <c r="V21" i="16"/>
  <c r="AA66" i="16"/>
  <c r="Z99" i="16"/>
  <c r="Z127" i="16"/>
  <c r="Y21" i="16"/>
  <c r="W98" i="16"/>
  <c r="X142" i="16"/>
  <c r="Y173" i="16"/>
  <c r="Y197" i="16"/>
  <c r="Y221" i="16"/>
  <c r="X76" i="16"/>
  <c r="X129" i="16"/>
  <c r="V157" i="16"/>
  <c r="W184" i="16"/>
  <c r="W208" i="16"/>
  <c r="X81" i="16"/>
  <c r="V132" i="16"/>
  <c r="AA155" i="16"/>
  <c r="X180" i="16"/>
  <c r="X204" i="16"/>
  <c r="Y6" i="16"/>
  <c r="Z90" i="16"/>
  <c r="AA138" i="16"/>
  <c r="V168" i="16"/>
  <c r="W45" i="16"/>
  <c r="AA119" i="16"/>
  <c r="AA73" i="16"/>
  <c r="Y146" i="16"/>
  <c r="Y13" i="16"/>
  <c r="W114" i="16"/>
  <c r="V148" i="16"/>
  <c r="Y175" i="16"/>
  <c r="Y74" i="16"/>
  <c r="V56" i="16"/>
  <c r="AA178" i="16"/>
  <c r="Y211" i="16"/>
  <c r="Z235" i="16"/>
  <c r="V9" i="16"/>
  <c r="Y153" i="16"/>
  <c r="W199" i="16"/>
  <c r="AA227" i="16"/>
  <c r="AA251" i="16"/>
  <c r="X118" i="16"/>
  <c r="AA186" i="16"/>
  <c r="AA216" i="16"/>
  <c r="V241" i="16"/>
  <c r="AA42" i="16"/>
  <c r="Z179" i="16"/>
  <c r="V210" i="16"/>
  <c r="Z238" i="16"/>
  <c r="AA29" i="16"/>
  <c r="Z151" i="16"/>
  <c r="Z190" i="16"/>
  <c r="Y226" i="16"/>
  <c r="AA250" i="16"/>
  <c r="W120" i="16"/>
  <c r="X175" i="16"/>
  <c r="AA208" i="16"/>
  <c r="Y237" i="16"/>
  <c r="Z89" i="16"/>
  <c r="V112" i="16"/>
  <c r="Y194" i="16"/>
  <c r="Z249" i="16"/>
  <c r="W198" i="16"/>
  <c r="X252" i="16"/>
  <c r="X205" i="16"/>
  <c r="V255" i="16"/>
  <c r="V202" i="16"/>
  <c r="W255" i="16"/>
  <c r="W209" i="16"/>
  <c r="X146" i="16"/>
  <c r="Y219" i="16"/>
  <c r="AA115" i="16"/>
  <c r="V217" i="16"/>
  <c r="X37" i="16"/>
  <c r="V214" i="16"/>
  <c r="V138" i="16"/>
  <c r="AA162" i="16"/>
  <c r="V254" i="16"/>
  <c r="W168" i="16"/>
  <c r="Y214" i="16"/>
  <c r="V243" i="16"/>
  <c r="V251" i="16"/>
  <c r="Y207" i="16"/>
  <c r="W3" i="16"/>
  <c r="Y102" i="16"/>
  <c r="X97" i="16"/>
  <c r="Y53" i="16"/>
  <c r="W140" i="16"/>
  <c r="X212" i="16"/>
  <c r="X13" i="16"/>
  <c r="Y117" i="16"/>
  <c r="Z211" i="16"/>
  <c r="V249" i="16"/>
  <c r="AA258" i="16"/>
  <c r="Z215" i="16"/>
  <c r="V153" i="16"/>
  <c r="AA229" i="16"/>
  <c r="AA123" i="16"/>
  <c r="Z4" i="16"/>
  <c r="X107" i="16"/>
  <c r="W66" i="16"/>
  <c r="X144" i="16"/>
  <c r="W104" i="16"/>
  <c r="X12" i="16"/>
  <c r="AA82" i="16"/>
  <c r="V184" i="16"/>
  <c r="AA21" i="16"/>
  <c r="W109" i="16"/>
  <c r="W60" i="16"/>
  <c r="W246" i="16"/>
  <c r="X199" i="16"/>
  <c r="W249" i="16"/>
  <c r="AA190" i="16"/>
  <c r="X158" i="16"/>
  <c r="Z159" i="16"/>
  <c r="X232" i="16"/>
  <c r="X251" i="16"/>
  <c r="Y96" i="16"/>
  <c r="AA84" i="16"/>
  <c r="Z43" i="16"/>
  <c r="AA90" i="16"/>
  <c r="Y132" i="16"/>
  <c r="Z77" i="16"/>
  <c r="V130" i="16"/>
  <c r="Z126" i="16"/>
  <c r="V144" i="16"/>
  <c r="Z166" i="16"/>
  <c r="Y78" i="16"/>
  <c r="Z29" i="16"/>
  <c r="Z107" i="16"/>
  <c r="V229" i="16"/>
  <c r="Z206" i="16"/>
  <c r="W158" i="16"/>
  <c r="Z171" i="16"/>
  <c r="Y247" i="16"/>
  <c r="Y232" i="16"/>
  <c r="V15" i="16"/>
  <c r="V39" i="16"/>
  <c r="V63" i="16"/>
  <c r="V87" i="16"/>
  <c r="V111" i="16"/>
  <c r="Z20" i="16"/>
  <c r="Z44" i="16"/>
  <c r="Z68" i="16"/>
  <c r="Z92" i="16"/>
  <c r="X3" i="16"/>
  <c r="X27" i="16"/>
  <c r="X51" i="16"/>
  <c r="X75" i="16"/>
  <c r="X99" i="16"/>
  <c r="V10" i="16"/>
  <c r="V34" i="16"/>
  <c r="V58" i="16"/>
  <c r="V82" i="16"/>
  <c r="W10" i="16"/>
  <c r="W34" i="16"/>
  <c r="W58" i="16"/>
  <c r="W82" i="16"/>
  <c r="AA19" i="16"/>
  <c r="AA43" i="16"/>
  <c r="W33" i="16"/>
  <c r="W77" i="16"/>
  <c r="X109" i="16"/>
  <c r="X136" i="16"/>
  <c r="X160" i="16"/>
  <c r="AA30" i="16"/>
  <c r="AA81" i="16"/>
  <c r="V123" i="16"/>
  <c r="V4" i="16"/>
  <c r="V52" i="16"/>
  <c r="V89" i="16"/>
  <c r="W123" i="16"/>
  <c r="W147" i="16"/>
  <c r="Z17" i="16"/>
  <c r="Z61" i="16"/>
  <c r="X104" i="16"/>
  <c r="X131" i="16"/>
  <c r="X44" i="16"/>
  <c r="Z91" i="16"/>
  <c r="Y119" i="16"/>
  <c r="Y26" i="16"/>
  <c r="V69" i="16"/>
  <c r="W101" i="16"/>
  <c r="W130" i="16"/>
  <c r="V32" i="16"/>
  <c r="Z101" i="16"/>
  <c r="Y147" i="16"/>
  <c r="V176" i="16"/>
  <c r="V200" i="16"/>
  <c r="V224" i="16"/>
  <c r="W81" i="16"/>
  <c r="Y134" i="16"/>
  <c r="AA158" i="16"/>
  <c r="Z185" i="16"/>
  <c r="Z209" i="16"/>
  <c r="AA85" i="16"/>
  <c r="Z134" i="16"/>
  <c r="W157" i="16"/>
  <c r="AA181" i="16"/>
  <c r="AA205" i="16"/>
  <c r="V17" i="16"/>
  <c r="Z94" i="16"/>
  <c r="AA142" i="16"/>
  <c r="Z169" i="16"/>
  <c r="Z50" i="16"/>
  <c r="X122" i="16"/>
  <c r="Z78" i="16"/>
  <c r="Z149" i="16"/>
  <c r="V24" i="16"/>
  <c r="W117" i="16"/>
  <c r="Y151" i="16"/>
  <c r="V178" i="16"/>
  <c r="AA83" i="16"/>
  <c r="AA69" i="16"/>
  <c r="V181" i="16"/>
  <c r="V213" i="16"/>
  <c r="W238" i="16"/>
  <c r="V25" i="16"/>
  <c r="V163" i="16"/>
  <c r="Z202" i="16"/>
  <c r="X230" i="16"/>
  <c r="X254" i="16"/>
  <c r="Z125" i="16"/>
  <c r="AA188" i="16"/>
  <c r="W218" i="16"/>
  <c r="Y242" i="16"/>
  <c r="AA57" i="16"/>
  <c r="Y183" i="16"/>
  <c r="Z213" i="16"/>
  <c r="W241" i="16"/>
  <c r="AA45" i="16"/>
  <c r="AA154" i="16"/>
  <c r="Z192" i="16"/>
  <c r="X229" i="16"/>
  <c r="X253" i="16"/>
  <c r="Y133" i="16"/>
  <c r="X177" i="16"/>
  <c r="X210" i="16"/>
  <c r="V240" i="16"/>
  <c r="X101" i="16"/>
  <c r="V121" i="16"/>
  <c r="V198" i="16"/>
  <c r="W252" i="16"/>
  <c r="W205" i="16"/>
  <c r="AA257" i="16"/>
  <c r="AA212" i="16"/>
  <c r="X21" i="16"/>
  <c r="V209" i="16"/>
  <c r="Y114" i="16"/>
  <c r="X219" i="16"/>
  <c r="W153" i="16"/>
  <c r="Z222" i="16"/>
  <c r="Y135" i="16"/>
  <c r="Y220" i="16"/>
  <c r="AA135" i="16"/>
  <c r="W217" i="16"/>
  <c r="Z161" i="16"/>
  <c r="Y178" i="16"/>
  <c r="W92" i="16"/>
  <c r="Y182" i="16"/>
  <c r="AA232" i="16"/>
  <c r="V186" i="16"/>
  <c r="W227" i="16"/>
  <c r="Z207" i="16"/>
  <c r="Y92" i="16"/>
  <c r="Y128" i="16"/>
  <c r="V126" i="16"/>
  <c r="Y181" i="16"/>
  <c r="X16" i="16"/>
  <c r="Y38" i="16"/>
  <c r="V114" i="16"/>
  <c r="AA103" i="16"/>
  <c r="W179" i="16"/>
  <c r="AA224" i="16"/>
  <c r="W167" i="16"/>
  <c r="Z137" i="16"/>
  <c r="Z225" i="16"/>
  <c r="Z167" i="16"/>
  <c r="Z232" i="16"/>
  <c r="V95" i="16"/>
  <c r="X83" i="16"/>
  <c r="AA3" i="16"/>
  <c r="X120" i="16"/>
  <c r="X66" i="16"/>
  <c r="AA75" i="16"/>
  <c r="Y42" i="16"/>
  <c r="Z158" i="16"/>
  <c r="Z193" i="16"/>
  <c r="V49" i="16"/>
  <c r="X159" i="16"/>
  <c r="V221" i="16"/>
  <c r="X163" i="16"/>
  <c r="W223" i="16"/>
  <c r="Y148" i="16"/>
  <c r="AA218" i="16"/>
  <c r="AA236" i="16"/>
  <c r="AA220" i="16"/>
  <c r="X235" i="16"/>
  <c r="Y48" i="16"/>
  <c r="AA108" i="16"/>
  <c r="Z67" i="16"/>
  <c r="AA121" i="16"/>
  <c r="Y25" i="16"/>
  <c r="Z156" i="16"/>
  <c r="V101" i="16"/>
  <c r="V160" i="16"/>
  <c r="W172" i="16"/>
  <c r="X192" i="16"/>
  <c r="X29" i="16"/>
  <c r="AA143" i="16"/>
  <c r="AA239" i="16"/>
  <c r="V194" i="16"/>
  <c r="AA151" i="16"/>
  <c r="V225" i="16"/>
  <c r="W231" i="16"/>
  <c r="V182" i="16"/>
  <c r="Z178" i="16"/>
  <c r="Y16" i="16"/>
  <c r="Y40" i="16"/>
  <c r="Y64" i="16"/>
  <c r="Y88" i="16"/>
  <c r="Y112" i="16"/>
  <c r="W23" i="16"/>
  <c r="W47" i="16"/>
  <c r="W71" i="16"/>
  <c r="W95" i="16"/>
  <c r="AA4" i="16"/>
  <c r="AA28" i="16"/>
  <c r="AA52" i="16"/>
  <c r="AA76" i="16"/>
  <c r="AA100" i="16"/>
  <c r="Y11" i="16"/>
  <c r="Y35" i="16"/>
  <c r="Y59" i="16"/>
  <c r="Y83" i="16"/>
  <c r="Z11" i="16"/>
  <c r="Z35" i="16"/>
  <c r="Z59" i="16"/>
  <c r="Z83" i="16"/>
  <c r="X22" i="16"/>
  <c r="X46" i="16"/>
  <c r="Z38" i="16"/>
  <c r="AA79" i="16"/>
  <c r="AA114" i="16"/>
  <c r="AA137" i="16"/>
  <c r="AA161" i="16"/>
  <c r="X33" i="16"/>
  <c r="V84" i="16"/>
  <c r="Y124" i="16"/>
  <c r="Y9" i="16"/>
  <c r="AA54" i="16"/>
  <c r="V93" i="16"/>
  <c r="Z124" i="16"/>
  <c r="Z148" i="16"/>
  <c r="W20" i="16"/>
  <c r="Y66" i="16"/>
  <c r="X106" i="16"/>
  <c r="AA132" i="16"/>
  <c r="AA49" i="16"/>
  <c r="X93" i="16"/>
  <c r="V122" i="16"/>
  <c r="V29" i="16"/>
  <c r="Y73" i="16"/>
  <c r="Z106" i="16"/>
  <c r="Z131" i="16"/>
  <c r="Y37" i="16"/>
  <c r="W105" i="16"/>
  <c r="Z150" i="16"/>
  <c r="Y177" i="16"/>
  <c r="Y201" i="16"/>
  <c r="Y225" i="16"/>
  <c r="Z85" i="16"/>
  <c r="W136" i="16"/>
  <c r="W160" i="16"/>
  <c r="W188" i="16"/>
  <c r="W212" i="16"/>
  <c r="Y90" i="16"/>
  <c r="AA136" i="16"/>
  <c r="Y160" i="16"/>
  <c r="X184" i="16"/>
  <c r="X208" i="16"/>
  <c r="Y22" i="16"/>
  <c r="Z98" i="16"/>
  <c r="AA144" i="16"/>
  <c r="V171" i="16"/>
  <c r="AA55" i="16"/>
  <c r="AA127" i="16"/>
  <c r="Y103" i="16"/>
  <c r="X151" i="16"/>
  <c r="Y29" i="16"/>
  <c r="Z122" i="16"/>
  <c r="Z154" i="16"/>
  <c r="Y179" i="16"/>
  <c r="V92" i="16"/>
  <c r="W96" i="16"/>
  <c r="V183" i="16"/>
  <c r="AA214" i="16"/>
  <c r="Z239" i="16"/>
  <c r="V41" i="16"/>
  <c r="V166" i="16"/>
  <c r="Z204" i="16"/>
  <c r="AA231" i="16"/>
  <c r="AA255" i="16"/>
  <c r="X147" i="16"/>
  <c r="X190" i="16"/>
  <c r="X221" i="16"/>
  <c r="V245" i="16"/>
  <c r="X85" i="16"/>
  <c r="V185" i="16"/>
  <c r="W215" i="16"/>
  <c r="Z242" i="16"/>
  <c r="Z74" i="16"/>
  <c r="V161" i="16"/>
  <c r="W194" i="16"/>
  <c r="AA230" i="16"/>
  <c r="AA254" i="16"/>
  <c r="Y137" i="16"/>
  <c r="AA183" i="16"/>
  <c r="Y215" i="16"/>
  <c r="Y241" i="16"/>
  <c r="V128" i="16"/>
  <c r="W128" i="16"/>
  <c r="V205" i="16"/>
  <c r="Z257" i="16"/>
  <c r="Z212" i="16"/>
  <c r="W21" i="16"/>
  <c r="V219" i="16"/>
  <c r="V105" i="16"/>
  <c r="W219" i="16"/>
  <c r="V134" i="16"/>
  <c r="Y222" i="16"/>
  <c r="AA159" i="16"/>
  <c r="Y231" i="16"/>
  <c r="AA146" i="16"/>
  <c r="Z223" i="16"/>
  <c r="V155" i="16"/>
  <c r="Z220" i="16"/>
  <c r="W178" i="16"/>
  <c r="Z200" i="16"/>
  <c r="AA167" i="16"/>
  <c r="V193" i="16"/>
  <c r="AA240" i="16"/>
  <c r="Z217" i="16"/>
  <c r="W251" i="16"/>
  <c r="AA207" i="16"/>
  <c r="Y68" i="16"/>
  <c r="AA8" i="16"/>
  <c r="AA56" i="16"/>
  <c r="AA104" i="16"/>
  <c r="Y63" i="16"/>
  <c r="Z15" i="16"/>
  <c r="Z63" i="16"/>
  <c r="X50" i="16"/>
  <c r="Y86" i="16"/>
  <c r="AA141" i="16"/>
  <c r="Y61" i="16"/>
  <c r="Z152" i="16"/>
  <c r="AA111" i="16"/>
  <c r="V37" i="16"/>
  <c r="Y155" i="16"/>
  <c r="Y166" i="16"/>
  <c r="AA163" i="16"/>
  <c r="V175" i="16"/>
  <c r="Y45" i="16"/>
  <c r="Y188" i="16"/>
  <c r="Z10" i="16"/>
  <c r="Y118" i="16"/>
  <c r="W201" i="16"/>
  <c r="W220" i="16"/>
  <c r="V129" i="16"/>
  <c r="X231" i="16"/>
  <c r="AA210" i="16"/>
  <c r="W235" i="16"/>
  <c r="V47" i="16"/>
  <c r="X11" i="16"/>
  <c r="X35" i="16"/>
  <c r="V18" i="16"/>
  <c r="W18" i="16"/>
  <c r="AA51" i="16"/>
  <c r="AA46" i="16"/>
  <c r="W155" i="16"/>
  <c r="Y99" i="16"/>
  <c r="W121" i="16"/>
  <c r="X169" i="16"/>
  <c r="AA189" i="16"/>
  <c r="V117" i="16"/>
  <c r="V190" i="16"/>
  <c r="Z26" i="16"/>
  <c r="Y192" i="16"/>
  <c r="X237" i="16"/>
  <c r="V248" i="16"/>
  <c r="X165" i="16"/>
  <c r="W232" i="16"/>
  <c r="AA93" i="16"/>
  <c r="Y72" i="16"/>
  <c r="AA12" i="16"/>
  <c r="AA60" i="16"/>
  <c r="Y67" i="16"/>
  <c r="X30" i="16"/>
  <c r="AA169" i="16"/>
  <c r="Z132" i="16"/>
  <c r="V64" i="16"/>
  <c r="Z139" i="16"/>
  <c r="Y209" i="16"/>
  <c r="X32" i="16"/>
  <c r="X54" i="16"/>
  <c r="Y122" i="16"/>
  <c r="X114" i="16"/>
  <c r="Z216" i="16"/>
  <c r="V253" i="16"/>
  <c r="AA238" i="16"/>
  <c r="Y249" i="16"/>
  <c r="V231" i="16"/>
  <c r="Z237" i="16"/>
  <c r="V150" i="16"/>
  <c r="V19" i="16"/>
  <c r="V43" i="16"/>
  <c r="V67" i="16"/>
  <c r="V91" i="16"/>
  <c r="V115" i="16"/>
  <c r="Z24" i="16"/>
  <c r="Z48" i="16"/>
  <c r="Z72" i="16"/>
  <c r="Z96" i="16"/>
  <c r="X7" i="16"/>
  <c r="X31" i="16"/>
  <c r="X55" i="16"/>
  <c r="X79" i="16"/>
  <c r="X103" i="16"/>
  <c r="V14" i="16"/>
  <c r="V38" i="16"/>
  <c r="V62" i="16"/>
  <c r="V86" i="16"/>
  <c r="W14" i="16"/>
  <c r="W38" i="16"/>
  <c r="W62" i="16"/>
  <c r="W86" i="16"/>
  <c r="AA23" i="16"/>
  <c r="AA47" i="16"/>
  <c r="W41" i="16"/>
  <c r="Z81" i="16"/>
  <c r="X116" i="16"/>
  <c r="X140" i="16"/>
  <c r="X164" i="16"/>
  <c r="AA38" i="16"/>
  <c r="Z86" i="16"/>
  <c r="V127" i="16"/>
  <c r="V12" i="16"/>
  <c r="V57" i="16"/>
  <c r="V97" i="16"/>
  <c r="W127" i="16"/>
  <c r="W151" i="16"/>
  <c r="Z25" i="16"/>
  <c r="X68" i="16"/>
  <c r="AA109" i="16"/>
  <c r="X4" i="16"/>
  <c r="X52" i="16"/>
  <c r="Z95" i="16"/>
  <c r="Y123" i="16"/>
  <c r="Y34" i="16"/>
  <c r="X78" i="16"/>
  <c r="W108" i="16"/>
  <c r="W134" i="16"/>
  <c r="V48" i="16"/>
  <c r="W112" i="16"/>
  <c r="V152" i="16"/>
  <c r="V180" i="16"/>
  <c r="V204" i="16"/>
  <c r="Z5" i="16"/>
  <c r="X90" i="16"/>
  <c r="Y138" i="16"/>
  <c r="Z163" i="16"/>
  <c r="Z189" i="16"/>
  <c r="AA5" i="16"/>
  <c r="Y94" i="16"/>
  <c r="Z138" i="16"/>
  <c r="V162" i="16"/>
  <c r="AA185" i="16"/>
  <c r="AA209" i="16"/>
  <c r="V33" i="16"/>
  <c r="W102" i="16"/>
  <c r="W146" i="16"/>
  <c r="Y172" i="16"/>
  <c r="X64" i="16"/>
  <c r="X130" i="16"/>
  <c r="Y110" i="16"/>
  <c r="Y154" i="16"/>
  <c r="V40" i="16"/>
  <c r="W125" i="16"/>
  <c r="V156" i="16"/>
  <c r="W8" i="16"/>
  <c r="V96" i="16"/>
  <c r="Y107" i="16"/>
  <c r="Y186" i="16"/>
  <c r="Y216" i="16"/>
  <c r="W242" i="16"/>
  <c r="W56" i="16"/>
  <c r="Y174" i="16"/>
  <c r="W206" i="16"/>
  <c r="X234" i="16"/>
  <c r="X258" i="16"/>
  <c r="Y150" i="16"/>
  <c r="AA195" i="16"/>
  <c r="V223" i="16"/>
  <c r="Y246" i="16"/>
  <c r="AA97" i="16"/>
  <c r="V187" i="16"/>
  <c r="X218" i="16"/>
  <c r="W245" i="16"/>
  <c r="V88" i="16"/>
  <c r="W164" i="16"/>
  <c r="Z199" i="16"/>
  <c r="X233" i="16"/>
  <c r="X257" i="16"/>
  <c r="Y141" i="16"/>
  <c r="X185" i="16"/>
  <c r="Z218" i="16"/>
  <c r="V244" i="16"/>
  <c r="Z133" i="16"/>
  <c r="Y145" i="16"/>
  <c r="Y212" i="16"/>
  <c r="Y65" i="16"/>
  <c r="AA215" i="16"/>
  <c r="AA130" i="16"/>
  <c r="W222" i="16"/>
  <c r="Z143" i="16"/>
  <c r="X222" i="16"/>
  <c r="Z145" i="16"/>
  <c r="AA228" i="16"/>
  <c r="AA171" i="16"/>
  <c r="V234" i="16"/>
  <c r="X161" i="16"/>
  <c r="AA226" i="16"/>
  <c r="Y161" i="16"/>
  <c r="AA223" i="16"/>
  <c r="X189" i="16"/>
  <c r="W211" i="16"/>
  <c r="X182" i="16"/>
  <c r="X214" i="16"/>
  <c r="AA248" i="16"/>
  <c r="W243" i="16"/>
  <c r="W156" i="16"/>
  <c r="V235" i="16"/>
  <c r="Y20" i="16"/>
  <c r="AA32" i="16"/>
  <c r="AA80" i="16"/>
  <c r="Y15" i="16"/>
  <c r="Y39" i="16"/>
  <c r="Y87" i="16"/>
  <c r="Z39" i="16"/>
  <c r="X26" i="16"/>
  <c r="Z46" i="16"/>
  <c r="AA165" i="16"/>
  <c r="Z102" i="16"/>
  <c r="W28" i="16"/>
  <c r="AA9" i="16"/>
  <c r="W110" i="16"/>
  <c r="Y205" i="16"/>
  <c r="W192" i="16"/>
  <c r="X188" i="16"/>
  <c r="W69" i="16"/>
  <c r="Y159" i="16"/>
  <c r="Z219" i="16"/>
  <c r="Z153" i="16"/>
  <c r="Y190" i="16"/>
  <c r="AA234" i="16"/>
  <c r="Y245" i="16"/>
  <c r="X225" i="16"/>
  <c r="Y239" i="16"/>
  <c r="X53" i="16"/>
  <c r="V23" i="16"/>
  <c r="Z100" i="16"/>
  <c r="X59" i="16"/>
  <c r="V42" i="16"/>
  <c r="W42" i="16"/>
  <c r="AA27" i="16"/>
  <c r="X168" i="16"/>
  <c r="W131" i="16"/>
  <c r="AA61" i="16"/>
  <c r="X58" i="16"/>
  <c r="Y142" i="16"/>
  <c r="V165" i="16"/>
  <c r="AA18" i="16"/>
  <c r="X125" i="16"/>
  <c r="X238" i="16"/>
  <c r="X126" i="16"/>
  <c r="V170" i="16"/>
  <c r="Y223" i="16"/>
  <c r="Y228" i="16"/>
  <c r="V173" i="16"/>
  <c r="W214" i="16"/>
  <c r="Y24" i="16"/>
  <c r="AA36" i="16"/>
  <c r="Y19" i="16"/>
  <c r="Z19" i="16"/>
  <c r="Z6" i="16"/>
  <c r="X49" i="16"/>
  <c r="W106" i="16"/>
  <c r="AA17" i="16"/>
  <c r="AA62" i="16"/>
  <c r="AA101" i="16"/>
  <c r="Y105" i="16"/>
  <c r="W116" i="16"/>
  <c r="Y162" i="16"/>
  <c r="Y195" i="16"/>
  <c r="Z42" i="16"/>
  <c r="V151" i="16"/>
  <c r="W175" i="16"/>
  <c r="Z226" i="16"/>
  <c r="Z170" i="16"/>
  <c r="AA191" i="16"/>
  <c r="Z248" i="16"/>
  <c r="Q13" i="16"/>
  <c r="Q34" i="16"/>
  <c r="Z2" i="16"/>
  <c r="Q15" i="16"/>
  <c r="S2" i="15" a="1"/>
  <c r="O13" i="15"/>
  <c r="O31" i="15"/>
  <c r="O15" i="15"/>
  <c r="T3" i="14"/>
  <c r="T27" i="14"/>
  <c r="T51" i="14"/>
  <c r="T75" i="14"/>
  <c r="T99" i="14"/>
  <c r="X8" i="14"/>
  <c r="X32" i="14"/>
  <c r="X56" i="14"/>
  <c r="X80" i="14"/>
  <c r="X104" i="14"/>
  <c r="V15" i="14"/>
  <c r="V39" i="14"/>
  <c r="V63" i="14"/>
  <c r="V87" i="14"/>
  <c r="V111" i="14"/>
  <c r="T22" i="14"/>
  <c r="T46" i="14"/>
  <c r="T70" i="14"/>
  <c r="T94" i="14"/>
  <c r="U6" i="14"/>
  <c r="U30" i="14"/>
  <c r="U54" i="14"/>
  <c r="Y3" i="14"/>
  <c r="Y27" i="14"/>
  <c r="Y51" i="14"/>
  <c r="W13" i="14"/>
  <c r="Y59" i="14"/>
  <c r="W89" i="14"/>
  <c r="W113" i="14"/>
  <c r="U138" i="14"/>
  <c r="U162" i="14"/>
  <c r="U186" i="14"/>
  <c r="T28" i="14"/>
  <c r="X77" i="14"/>
  <c r="Y119" i="14"/>
  <c r="Y143" i="14"/>
  <c r="U4" i="14"/>
  <c r="W57" i="14"/>
  <c r="Y101" i="14"/>
  <c r="T133" i="14"/>
  <c r="T157" i="14"/>
  <c r="V36" i="14"/>
  <c r="U82" i="14"/>
  <c r="X122" i="14"/>
  <c r="X146" i="14"/>
  <c r="W34" i="14"/>
  <c r="V78" i="14"/>
  <c r="V102" i="14"/>
  <c r="Y126" i="14"/>
  <c r="U21" i="14"/>
  <c r="T65" i="14"/>
  <c r="W94" i="14"/>
  <c r="W117" i="14"/>
  <c r="W141" i="14"/>
  <c r="T24" i="14"/>
  <c r="Y94" i="14"/>
  <c r="Y141" i="14"/>
  <c r="W169" i="14"/>
  <c r="T194" i="14"/>
  <c r="U40" i="14"/>
  <c r="T139" i="14"/>
  <c r="V178" i="14"/>
  <c r="Y29" i="14"/>
  <c r="U139" i="14"/>
  <c r="W178" i="14"/>
  <c r="W46" i="14"/>
  <c r="X149" i="14"/>
  <c r="X178" i="14"/>
  <c r="Y70" i="14"/>
  <c r="W123" i="14"/>
  <c r="W165" i="14"/>
  <c r="Y194" i="14"/>
  <c r="V80" i="14"/>
  <c r="X129" i="14"/>
  <c r="T167" i="14"/>
  <c r="U196" i="14"/>
  <c r="T72" i="14"/>
  <c r="Y156" i="14"/>
  <c r="U183" i="14"/>
  <c r="W132" i="14"/>
  <c r="U48" i="14"/>
  <c r="T77" i="14"/>
  <c r="X124" i="14"/>
  <c r="U77" i="14"/>
  <c r="Y170" i="14"/>
  <c r="V93" i="14"/>
  <c r="X189" i="14"/>
  <c r="T191" i="14"/>
  <c r="X133" i="14"/>
  <c r="X22" i="14"/>
  <c r="U120" i="14"/>
  <c r="V176" i="14"/>
  <c r="Y116" i="14"/>
  <c r="T182" i="14"/>
  <c r="U101" i="14"/>
  <c r="Y34" i="14"/>
  <c r="X117" i="14"/>
  <c r="T165" i="14"/>
  <c r="T187" i="14"/>
  <c r="W191" i="14"/>
  <c r="W139" i="14"/>
  <c r="V96" i="14"/>
  <c r="U167" i="14"/>
  <c r="W9" i="14"/>
  <c r="W189" i="14"/>
  <c r="Y162" i="14"/>
  <c r="V185" i="14"/>
  <c r="U25" i="14"/>
  <c r="T162" i="14"/>
  <c r="U157" i="14"/>
  <c r="X78" i="14"/>
  <c r="V29" i="14"/>
  <c r="W4" i="14"/>
  <c r="W28" i="14"/>
  <c r="W52" i="14"/>
  <c r="W76" i="14"/>
  <c r="W100" i="14"/>
  <c r="U11" i="14"/>
  <c r="U35" i="14"/>
  <c r="U59" i="14"/>
  <c r="U83" i="14"/>
  <c r="U107" i="14"/>
  <c r="Y16" i="14"/>
  <c r="Y40" i="14"/>
  <c r="Y64" i="14"/>
  <c r="Y88" i="14"/>
  <c r="Y112" i="14"/>
  <c r="W23" i="14"/>
  <c r="W47" i="14"/>
  <c r="W71" i="14"/>
  <c r="W95" i="14"/>
  <c r="X7" i="14"/>
  <c r="X31" i="14"/>
  <c r="X55" i="14"/>
  <c r="V6" i="14"/>
  <c r="V30" i="14"/>
  <c r="V54" i="14"/>
  <c r="V16" i="14"/>
  <c r="X61" i="14"/>
  <c r="Y91" i="14"/>
  <c r="X115" i="14"/>
  <c r="X139" i="14"/>
  <c r="X163" i="14"/>
  <c r="X187" i="14"/>
  <c r="W33" i="14"/>
  <c r="X81" i="14"/>
  <c r="V122" i="14"/>
  <c r="V146" i="14"/>
  <c r="Y13" i="14"/>
  <c r="V62" i="14"/>
  <c r="Y105" i="14"/>
  <c r="W134" i="14"/>
  <c r="W158" i="14"/>
  <c r="Y41" i="14"/>
  <c r="U86" i="14"/>
  <c r="U125" i="14"/>
  <c r="U149" i="14"/>
  <c r="T37" i="14"/>
  <c r="T80" i="14"/>
  <c r="T104" i="14"/>
  <c r="V129" i="14"/>
  <c r="X26" i="14"/>
  <c r="W69" i="14"/>
  <c r="U96" i="14"/>
  <c r="T120" i="14"/>
  <c r="T144" i="14"/>
  <c r="W29" i="14"/>
  <c r="Y98" i="14"/>
  <c r="V144" i="14"/>
  <c r="V172" i="14"/>
  <c r="Y195" i="14"/>
  <c r="X45" i="14"/>
  <c r="W144" i="14"/>
  <c r="U181" i="14"/>
  <c r="V40" i="14"/>
  <c r="X144" i="14"/>
  <c r="V181" i="14"/>
  <c r="V61" i="14"/>
  <c r="W151" i="14"/>
  <c r="U187" i="14"/>
  <c r="X79" i="14"/>
  <c r="T126" i="14"/>
  <c r="W168" i="14"/>
  <c r="T196" i="14"/>
  <c r="V84" i="14"/>
  <c r="U132" i="14"/>
  <c r="X168" i="14"/>
  <c r="T143" i="14"/>
  <c r="V116" i="14"/>
  <c r="Y158" i="14"/>
  <c r="Y184" i="14"/>
  <c r="T135" i="14"/>
  <c r="Y58" i="14"/>
  <c r="T81" i="14"/>
  <c r="U127" i="14"/>
  <c r="U81" i="14"/>
  <c r="T179" i="14"/>
  <c r="V109" i="14"/>
  <c r="X193" i="14"/>
  <c r="X86" i="14"/>
  <c r="V143" i="14"/>
  <c r="V97" i="14"/>
  <c r="X170" i="14"/>
  <c r="W179" i="14"/>
  <c r="V173" i="14"/>
  <c r="U85" i="14"/>
  <c r="V127" i="14"/>
  <c r="V119" i="14"/>
  <c r="V195" i="14"/>
  <c r="T117" i="14"/>
  <c r="W65" i="14"/>
  <c r="V163" i="14"/>
  <c r="V21" i="14"/>
  <c r="Y129" i="14"/>
  <c r="W152" i="14"/>
  <c r="U93" i="14"/>
  <c r="T188" i="14"/>
  <c r="X102" i="14"/>
  <c r="Y180" i="14"/>
  <c r="T142" i="14"/>
  <c r="V132" i="14"/>
  <c r="T97" i="14"/>
  <c r="X192" i="14"/>
  <c r="Y167" i="14"/>
  <c r="T146" i="14"/>
  <c r="V167" i="14"/>
  <c r="V192" i="14"/>
  <c r="X98" i="14"/>
  <c r="V179" i="14"/>
  <c r="T155" i="14"/>
  <c r="W44" i="14"/>
  <c r="V46" i="14"/>
  <c r="T17" i="14"/>
  <c r="Y89" i="14"/>
  <c r="U141" i="14"/>
  <c r="V121" i="14"/>
  <c r="Y82" i="14"/>
  <c r="X128" i="14"/>
  <c r="T174" i="14"/>
  <c r="W58" i="14"/>
  <c r="T48" i="14"/>
  <c r="T113" i="14"/>
  <c r="X186" i="14"/>
  <c r="U136" i="14"/>
  <c r="T7" i="14"/>
  <c r="T31" i="14"/>
  <c r="T55" i="14"/>
  <c r="T79" i="14"/>
  <c r="T103" i="14"/>
  <c r="X12" i="14"/>
  <c r="X36" i="14"/>
  <c r="X60" i="14"/>
  <c r="X84" i="14"/>
  <c r="X108" i="14"/>
  <c r="V19" i="14"/>
  <c r="V43" i="14"/>
  <c r="V67" i="14"/>
  <c r="V91" i="14"/>
  <c r="V115" i="14"/>
  <c r="T26" i="14"/>
  <c r="T50" i="14"/>
  <c r="T74" i="14"/>
  <c r="T98" i="14"/>
  <c r="U10" i="14"/>
  <c r="U34" i="14"/>
  <c r="U58" i="14"/>
  <c r="Y7" i="14"/>
  <c r="Y31" i="14"/>
  <c r="Y55" i="14"/>
  <c r="Y22" i="14"/>
  <c r="W66" i="14"/>
  <c r="W93" i="14"/>
  <c r="U118" i="14"/>
  <c r="U142" i="14"/>
  <c r="U166" i="14"/>
  <c r="U190" i="14"/>
  <c r="T36" i="14"/>
  <c r="X85" i="14"/>
  <c r="Y123" i="14"/>
  <c r="Y147" i="14"/>
  <c r="V17" i="14"/>
  <c r="U64" i="14"/>
  <c r="Y109" i="14"/>
  <c r="T137" i="14"/>
  <c r="T161" i="14"/>
  <c r="V44" i="14"/>
  <c r="U90" i="14"/>
  <c r="X126" i="14"/>
  <c r="X150" i="14"/>
  <c r="W42" i="14"/>
  <c r="V82" i="14"/>
  <c r="V106" i="14"/>
  <c r="Y130" i="14"/>
  <c r="U29" i="14"/>
  <c r="V74" i="14"/>
  <c r="W98" i="14"/>
  <c r="W121" i="14"/>
  <c r="W145" i="14"/>
  <c r="T40" i="14"/>
  <c r="Y102" i="14"/>
  <c r="Y146" i="14"/>
  <c r="U175" i="14"/>
  <c r="U168" i="14"/>
  <c r="U56" i="14"/>
  <c r="U151" i="14"/>
  <c r="Y182" i="14"/>
  <c r="Y45" i="14"/>
  <c r="V149" i="14"/>
  <c r="Y185" i="14"/>
  <c r="Y65" i="14"/>
  <c r="V156" i="14"/>
  <c r="Y188" i="14"/>
  <c r="X83" i="14"/>
  <c r="W131" i="14"/>
  <c r="V171" i="14"/>
  <c r="T164" i="14"/>
  <c r="V88" i="14"/>
  <c r="X137" i="14"/>
  <c r="W171" i="14"/>
  <c r="W160" i="14"/>
  <c r="Y121" i="14"/>
  <c r="V160" i="14"/>
  <c r="T186" i="14"/>
  <c r="W140" i="14"/>
  <c r="U72" i="14"/>
  <c r="T85" i="14"/>
  <c r="X132" i="14"/>
  <c r="Y9" i="14"/>
  <c r="V182" i="14"/>
  <c r="T122" i="14"/>
  <c r="Y196" i="14"/>
  <c r="U159" i="14"/>
  <c r="Y150" i="14"/>
  <c r="U144" i="14"/>
  <c r="W192" i="14"/>
  <c r="W183" i="14"/>
  <c r="V85" i="14"/>
  <c r="U105" i="14"/>
  <c r="Y152" i="14"/>
  <c r="U148" i="14"/>
  <c r="W119" i="14"/>
  <c r="U98" i="14"/>
  <c r="W102" i="14"/>
  <c r="Y110" i="14"/>
  <c r="X185" i="14"/>
  <c r="Y120" i="14"/>
  <c r="U177" i="14"/>
  <c r="T176" i="14"/>
  <c r="T93" i="14"/>
  <c r="U164" i="14"/>
  <c r="Y190" i="14"/>
  <c r="X90" i="14"/>
  <c r="X95" i="14"/>
  <c r="Y21" i="14"/>
  <c r="U172" i="14"/>
  <c r="X82" i="14"/>
  <c r="T101" i="14"/>
  <c r="V81" i="14"/>
  <c r="U113" i="14"/>
  <c r="U51" i="14"/>
  <c r="V49" i="14"/>
  <c r="V162" i="14"/>
  <c r="V69" i="14"/>
  <c r="V161" i="14"/>
  <c r="T25" i="14"/>
  <c r="W187" i="14"/>
  <c r="V155" i="14"/>
  <c r="U68" i="14"/>
  <c r="W8" i="14"/>
  <c r="W32" i="14"/>
  <c r="W56" i="14"/>
  <c r="W80" i="14"/>
  <c r="W104" i="14"/>
  <c r="U15" i="14"/>
  <c r="U39" i="14"/>
  <c r="U63" i="14"/>
  <c r="U87" i="14"/>
  <c r="U111" i="14"/>
  <c r="Y20" i="14"/>
  <c r="Y44" i="14"/>
  <c r="Y68" i="14"/>
  <c r="Y92" i="14"/>
  <c r="W3" i="14"/>
  <c r="W27" i="14"/>
  <c r="W51" i="14"/>
  <c r="W75" i="14"/>
  <c r="W99" i="14"/>
  <c r="X11" i="14"/>
  <c r="X35" i="14"/>
  <c r="X59" i="14"/>
  <c r="V10" i="14"/>
  <c r="V34" i="14"/>
  <c r="U5" i="14"/>
  <c r="V25" i="14"/>
  <c r="V68" i="14"/>
  <c r="Y95" i="14"/>
  <c r="X119" i="14"/>
  <c r="X143" i="14"/>
  <c r="X167" i="14"/>
  <c r="X191" i="14"/>
  <c r="W41" i="14"/>
  <c r="X89" i="14"/>
  <c r="V126" i="14"/>
  <c r="V150" i="14"/>
  <c r="U20" i="14"/>
  <c r="Y66" i="14"/>
  <c r="Y113" i="14"/>
  <c r="W138" i="14"/>
  <c r="W162" i="14"/>
  <c r="Y49" i="14"/>
  <c r="U94" i="14"/>
  <c r="U129" i="14"/>
  <c r="U153" i="14"/>
  <c r="T45" i="14"/>
  <c r="T84" i="14"/>
  <c r="T108" i="14"/>
  <c r="V133" i="14"/>
  <c r="X34" i="14"/>
  <c r="U76" i="14"/>
  <c r="U100" i="14"/>
  <c r="T124" i="14"/>
  <c r="T148" i="14"/>
  <c r="W45" i="14"/>
  <c r="Y106" i="14"/>
  <c r="Y148" i="14"/>
  <c r="Y176" i="14"/>
  <c r="U184" i="14"/>
  <c r="T61" i="14"/>
  <c r="Y153" i="14"/>
  <c r="T184" i="14"/>
  <c r="V56" i="14"/>
  <c r="V151" i="14"/>
  <c r="X188" i="14"/>
  <c r="X70" i="14"/>
  <c r="Y161" i="14"/>
  <c r="Y191" i="14"/>
  <c r="X87" i="14"/>
  <c r="T134" i="14"/>
  <c r="V174" i="14"/>
  <c r="V8" i="14"/>
  <c r="V92" i="14"/>
  <c r="U140" i="14"/>
  <c r="W174" i="14"/>
  <c r="U173" i="14"/>
  <c r="V124" i="14"/>
  <c r="Y165" i="14"/>
  <c r="Y187" i="14"/>
  <c r="Y145" i="14"/>
  <c r="T119" i="14"/>
  <c r="T89" i="14"/>
  <c r="U135" i="14"/>
  <c r="T73" i="14"/>
  <c r="V186" i="14"/>
  <c r="U143" i="14"/>
  <c r="X157" i="14"/>
  <c r="X173" i="14"/>
  <c r="V157" i="14"/>
  <c r="W176" i="14"/>
  <c r="W18" i="14"/>
  <c r="Y186" i="14"/>
  <c r="T159" i="14"/>
  <c r="Y140" i="14"/>
  <c r="T169" i="14"/>
  <c r="Y173" i="14"/>
  <c r="U185" i="14"/>
  <c r="Y151" i="14"/>
  <c r="W125" i="14"/>
  <c r="T151" i="14"/>
  <c r="W159" i="14"/>
  <c r="U156" i="14"/>
  <c r="X91" i="14"/>
  <c r="V145" i="14"/>
  <c r="T189" i="14"/>
  <c r="T150" i="14"/>
  <c r="Y50" i="14"/>
  <c r="T185" i="14"/>
  <c r="Y178" i="14"/>
  <c r="Y168" i="14"/>
  <c r="T16" i="14"/>
  <c r="V153" i="14"/>
  <c r="V89" i="14"/>
  <c r="Y132" i="14"/>
  <c r="U176" i="14"/>
  <c r="V148" i="14"/>
  <c r="V113" i="14"/>
  <c r="V105" i="14"/>
  <c r="U27" i="14"/>
  <c r="Y83" i="14"/>
  <c r="U44" i="14"/>
  <c r="T96" i="14"/>
  <c r="V128" i="14"/>
  <c r="T171" i="14"/>
  <c r="X158" i="14"/>
  <c r="T49" i="14"/>
  <c r="T172" i="14"/>
  <c r="T11" i="14"/>
  <c r="T35" i="14"/>
  <c r="T59" i="14"/>
  <c r="T83" i="14"/>
  <c r="T107" i="14"/>
  <c r="X16" i="14"/>
  <c r="X40" i="14"/>
  <c r="X64" i="14"/>
  <c r="X88" i="14"/>
  <c r="X112" i="14"/>
  <c r="V23" i="14"/>
  <c r="V47" i="14"/>
  <c r="V71" i="14"/>
  <c r="V95" i="14"/>
  <c r="T6" i="14"/>
  <c r="T30" i="14"/>
  <c r="T54" i="14"/>
  <c r="T78" i="14"/>
  <c r="T102" i="14"/>
  <c r="U14" i="14"/>
  <c r="U38" i="14"/>
  <c r="U62" i="14"/>
  <c r="Y11" i="14"/>
  <c r="Y35" i="14"/>
  <c r="X6" i="14"/>
  <c r="Y30" i="14"/>
  <c r="U73" i="14"/>
  <c r="W97" i="14"/>
  <c r="U122" i="14"/>
  <c r="U146" i="14"/>
  <c r="U170" i="14"/>
  <c r="U194" i="14"/>
  <c r="T44" i="14"/>
  <c r="X93" i="14"/>
  <c r="Y127" i="14"/>
  <c r="X25" i="14"/>
  <c r="T69" i="14"/>
  <c r="T141" i="14"/>
  <c r="V52" i="14"/>
  <c r="X130" i="14"/>
  <c r="X154" i="14"/>
  <c r="W50" i="14"/>
  <c r="V86" i="14"/>
  <c r="V110" i="14"/>
  <c r="Y134" i="14"/>
  <c r="U37" i="14"/>
  <c r="W78" i="14"/>
  <c r="W149" i="14"/>
  <c r="T56" i="14"/>
  <c r="T178" i="14"/>
  <c r="U61" i="14"/>
  <c r="V13" i="14"/>
  <c r="V177" i="14"/>
  <c r="X9" i="14"/>
  <c r="Y183" i="14"/>
  <c r="V147" i="14"/>
  <c r="T130" i="14"/>
  <c r="U128" i="14"/>
  <c r="W22" i="14"/>
  <c r="U97" i="14"/>
  <c r="X160" i="14"/>
  <c r="U89" i="14"/>
  <c r="W68" i="14"/>
  <c r="Y107" i="14"/>
  <c r="W126" i="14"/>
  <c r="V58" i="14"/>
  <c r="U12" i="14"/>
  <c r="T57" i="14"/>
  <c r="W147" i="14"/>
  <c r="U179" i="14"/>
  <c r="U33" i="14"/>
  <c r="W12" i="14"/>
  <c r="W36" i="14"/>
  <c r="W60" i="14"/>
  <c r="W84" i="14"/>
  <c r="W108" i="14"/>
  <c r="U19" i="14"/>
  <c r="U43" i="14"/>
  <c r="U67" i="14"/>
  <c r="U91" i="14"/>
  <c r="U115" i="14"/>
  <c r="Y24" i="14"/>
  <c r="Y48" i="14"/>
  <c r="Y72" i="14"/>
  <c r="Y96" i="14"/>
  <c r="W7" i="14"/>
  <c r="W31" i="14"/>
  <c r="W55" i="14"/>
  <c r="W79" i="14"/>
  <c r="W103" i="14"/>
  <c r="X15" i="14"/>
  <c r="X39" i="14"/>
  <c r="X63" i="14"/>
  <c r="V14" i="14"/>
  <c r="V38" i="14"/>
  <c r="U9" i="14"/>
  <c r="V33" i="14"/>
  <c r="Y75" i="14"/>
  <c r="Y99" i="14"/>
  <c r="X123" i="14"/>
  <c r="X147" i="14"/>
  <c r="X171" i="14"/>
  <c r="X195" i="14"/>
  <c r="W49" i="14"/>
  <c r="X97" i="14"/>
  <c r="V130" i="14"/>
  <c r="V154" i="14"/>
  <c r="U28" i="14"/>
  <c r="W73" i="14"/>
  <c r="W118" i="14"/>
  <c r="W142" i="14"/>
  <c r="V4" i="14"/>
  <c r="X57" i="14"/>
  <c r="U102" i="14"/>
  <c r="U133" i="14"/>
  <c r="T5" i="14"/>
  <c r="T53" i="14"/>
  <c r="T88" i="14"/>
  <c r="T112" i="14"/>
  <c r="V137" i="14"/>
  <c r="X42" i="14"/>
  <c r="U80" i="14"/>
  <c r="U104" i="14"/>
  <c r="T128" i="14"/>
  <c r="T152" i="14"/>
  <c r="V65" i="14"/>
  <c r="Y114" i="14"/>
  <c r="X153" i="14"/>
  <c r="Y179" i="14"/>
  <c r="W194" i="14"/>
  <c r="V70" i="14"/>
  <c r="W161" i="14"/>
  <c r="W188" i="14"/>
  <c r="X65" i="14"/>
  <c r="X161" i="14"/>
  <c r="V184" i="14"/>
  <c r="V123" i="14"/>
  <c r="V165" i="14"/>
  <c r="Y26" i="14"/>
  <c r="V100" i="14"/>
  <c r="U180" i="14"/>
  <c r="T9" i="14"/>
  <c r="X190" i="14"/>
  <c r="U109" i="14"/>
  <c r="X54" i="14"/>
  <c r="X196" i="14"/>
  <c r="U195" i="14"/>
  <c r="W127" i="14"/>
  <c r="X114" i="14"/>
  <c r="W92" i="14"/>
  <c r="X131" i="14"/>
  <c r="Y25" i="14"/>
  <c r="U88" i="14"/>
  <c r="W128" i="14"/>
  <c r="T158" i="14"/>
  <c r="X21" i="14"/>
  <c r="V77" i="14"/>
  <c r="T15" i="14"/>
  <c r="T39" i="14"/>
  <c r="T63" i="14"/>
  <c r="T87" i="14"/>
  <c r="T111" i="14"/>
  <c r="X20" i="14"/>
  <c r="X44" i="14"/>
  <c r="X68" i="14"/>
  <c r="X92" i="14"/>
  <c r="V3" i="14"/>
  <c r="V27" i="14"/>
  <c r="V51" i="14"/>
  <c r="V75" i="14"/>
  <c r="V99" i="14"/>
  <c r="T10" i="14"/>
  <c r="T34" i="14"/>
  <c r="T58" i="14"/>
  <c r="T82" i="14"/>
  <c r="T106" i="14"/>
  <c r="U18" i="14"/>
  <c r="U42" i="14"/>
  <c r="U66" i="14"/>
  <c r="Y15" i="14"/>
  <c r="Y39" i="14"/>
  <c r="X10" i="14"/>
  <c r="Y38" i="14"/>
  <c r="W77" i="14"/>
  <c r="W101" i="14"/>
  <c r="U126" i="14"/>
  <c r="U150" i="14"/>
  <c r="U174" i="14"/>
  <c r="T4" i="14"/>
  <c r="T52" i="14"/>
  <c r="X101" i="14"/>
  <c r="Y131" i="14"/>
  <c r="Y155" i="14"/>
  <c r="X33" i="14"/>
  <c r="Y77" i="14"/>
  <c r="T121" i="14"/>
  <c r="T145" i="14"/>
  <c r="W14" i="14"/>
  <c r="W62" i="14"/>
  <c r="U106" i="14"/>
  <c r="X134" i="14"/>
  <c r="T8" i="14"/>
  <c r="Y57" i="14"/>
  <c r="V90" i="14"/>
  <c r="V114" i="14"/>
  <c r="Y138" i="14"/>
  <c r="U45" i="14"/>
  <c r="W82" i="14"/>
  <c r="W106" i="14"/>
  <c r="W129" i="14"/>
  <c r="W153" i="14"/>
  <c r="Y69" i="14"/>
  <c r="Y117" i="14"/>
  <c r="W155" i="14"/>
  <c r="T181" i="14"/>
  <c r="T190" i="14"/>
  <c r="Y74" i="14"/>
  <c r="T163" i="14"/>
  <c r="V191" i="14"/>
  <c r="W70" i="14"/>
  <c r="U163" i="14"/>
  <c r="T193" i="14"/>
  <c r="Y128" i="14"/>
  <c r="V168" i="14"/>
  <c r="X30" i="14"/>
  <c r="X99" i="14"/>
  <c r="U147" i="14"/>
  <c r="T180" i="14"/>
  <c r="V37" i="14"/>
  <c r="V104" i="14"/>
  <c r="U152" i="14"/>
  <c r="Y181" i="14"/>
  <c r="W21" i="14"/>
  <c r="Y137" i="14"/>
  <c r="T170" i="14"/>
  <c r="W193" i="14"/>
  <c r="V32" i="14"/>
  <c r="X162" i="14"/>
  <c r="V164" i="14"/>
  <c r="V169" i="14"/>
  <c r="U3" i="14"/>
  <c r="U17" i="14"/>
  <c r="X113" i="14"/>
  <c r="U117" i="14"/>
  <c r="T136" i="14"/>
  <c r="W6" i="14"/>
  <c r="V187" i="14"/>
  <c r="Y53" i="14"/>
  <c r="V170" i="14"/>
  <c r="W16" i="14"/>
  <c r="W40" i="14"/>
  <c r="W64" i="14"/>
  <c r="W88" i="14"/>
  <c r="W112" i="14"/>
  <c r="U23" i="14"/>
  <c r="U47" i="14"/>
  <c r="U71" i="14"/>
  <c r="U95" i="14"/>
  <c r="Y4" i="14"/>
  <c r="Y28" i="14"/>
  <c r="Y52" i="14"/>
  <c r="Y76" i="14"/>
  <c r="Y100" i="14"/>
  <c r="W11" i="14"/>
  <c r="W35" i="14"/>
  <c r="W59" i="14"/>
  <c r="W83" i="14"/>
  <c r="W107" i="14"/>
  <c r="X19" i="14"/>
  <c r="X43" i="14"/>
  <c r="X67" i="14"/>
  <c r="V18" i="14"/>
  <c r="V42" i="14"/>
  <c r="U13" i="14"/>
  <c r="V41" i="14"/>
  <c r="Y79" i="14"/>
  <c r="Y103" i="14"/>
  <c r="X127" i="14"/>
  <c r="X151" i="14"/>
  <c r="X175" i="14"/>
  <c r="Y10" i="14"/>
  <c r="V57" i="14"/>
  <c r="X105" i="14"/>
  <c r="V134" i="14"/>
  <c r="V158" i="14"/>
  <c r="U36" i="14"/>
  <c r="Y81" i="14"/>
  <c r="W122" i="14"/>
  <c r="W146" i="14"/>
  <c r="W17" i="14"/>
  <c r="V64" i="14"/>
  <c r="U110" i="14"/>
  <c r="U137" i="14"/>
  <c r="Y14" i="14"/>
  <c r="T60" i="14"/>
  <c r="T92" i="14"/>
  <c r="V117" i="14"/>
  <c r="V141" i="14"/>
  <c r="X50" i="14"/>
  <c r="U84" i="14"/>
  <c r="U108" i="14"/>
  <c r="T132" i="14"/>
  <c r="T156" i="14"/>
  <c r="X74" i="14"/>
  <c r="V120" i="14"/>
  <c r="Y157" i="14"/>
  <c r="X182" i="14"/>
  <c r="X194" i="14"/>
  <c r="W120" i="14"/>
  <c r="Y166" i="14"/>
  <c r="V194" i="14"/>
  <c r="X120" i="14"/>
  <c r="U165" i="14"/>
  <c r="Y6" i="14"/>
  <c r="V131" i="14"/>
  <c r="U171" i="14"/>
  <c r="U41" i="14"/>
  <c r="X103" i="14"/>
  <c r="Y149" i="14"/>
  <c r="X181" i="14"/>
  <c r="Y42" i="14"/>
  <c r="V108" i="14"/>
  <c r="T154" i="14"/>
  <c r="T183" i="14"/>
  <c r="T32" i="14"/>
  <c r="V140" i="14"/>
  <c r="Y171" i="14"/>
  <c r="V196" i="14"/>
  <c r="Y174" i="14"/>
  <c r="Y37" i="14"/>
  <c r="T105" i="14"/>
  <c r="T33" i="14"/>
  <c r="X141" i="14"/>
  <c r="V101" i="14"/>
  <c r="W167" i="14"/>
  <c r="X177" i="14"/>
  <c r="U16" i="14"/>
  <c r="U65" i="14"/>
  <c r="W164" i="14"/>
  <c r="U75" i="14"/>
  <c r="X71" i="14"/>
  <c r="T64" i="14"/>
  <c r="Y71" i="14"/>
  <c r="U112" i="14"/>
  <c r="X169" i="14"/>
  <c r="X111" i="14"/>
  <c r="X174" i="14"/>
  <c r="T138" i="14"/>
  <c r="X69" i="14"/>
  <c r="T19" i="14"/>
  <c r="T43" i="14"/>
  <c r="T67" i="14"/>
  <c r="T91" i="14"/>
  <c r="T115" i="14"/>
  <c r="X24" i="14"/>
  <c r="X48" i="14"/>
  <c r="X72" i="14"/>
  <c r="X96" i="14"/>
  <c r="V7" i="14"/>
  <c r="V31" i="14"/>
  <c r="V55" i="14"/>
  <c r="V79" i="14"/>
  <c r="V103" i="14"/>
  <c r="T14" i="14"/>
  <c r="T38" i="14"/>
  <c r="T62" i="14"/>
  <c r="T86" i="14"/>
  <c r="T110" i="14"/>
  <c r="U22" i="14"/>
  <c r="U46" i="14"/>
  <c r="U70" i="14"/>
  <c r="Y19" i="14"/>
  <c r="Y43" i="14"/>
  <c r="X14" i="14"/>
  <c r="Y46" i="14"/>
  <c r="W81" i="14"/>
  <c r="W105" i="14"/>
  <c r="U130" i="14"/>
  <c r="U154" i="14"/>
  <c r="U178" i="14"/>
  <c r="X13" i="14"/>
  <c r="Y61" i="14"/>
  <c r="X109" i="14"/>
  <c r="Y135" i="14"/>
  <c r="Y159" i="14"/>
  <c r="X41" i="14"/>
  <c r="Y85" i="14"/>
  <c r="T125" i="14"/>
  <c r="T149" i="14"/>
  <c r="V20" i="14"/>
  <c r="U69" i="14"/>
  <c r="U114" i="14"/>
  <c r="X138" i="14"/>
  <c r="X17" i="14"/>
  <c r="X62" i="14"/>
  <c r="V94" i="14"/>
  <c r="Y118" i="14"/>
  <c r="Y142" i="14"/>
  <c r="U53" i="14"/>
  <c r="W86" i="14"/>
  <c r="W110" i="14"/>
  <c r="W133" i="14"/>
  <c r="W5" i="14"/>
  <c r="Y78" i="14"/>
  <c r="Y125" i="14"/>
  <c r="V159" i="14"/>
  <c r="W185" i="14"/>
  <c r="Y5" i="14"/>
  <c r="T123" i="14"/>
  <c r="T168" i="14"/>
  <c r="W181" i="14"/>
  <c r="U123" i="14"/>
  <c r="Y169" i="14"/>
  <c r="T13" i="14"/>
  <c r="Y136" i="14"/>
  <c r="Y172" i="14"/>
  <c r="X46" i="14"/>
  <c r="X107" i="14"/>
  <c r="W156" i="14"/>
  <c r="W184" i="14"/>
  <c r="V53" i="14"/>
  <c r="V112" i="14"/>
  <c r="X156" i="14"/>
  <c r="X184" i="14"/>
  <c r="W37" i="14"/>
  <c r="X145" i="14"/>
  <c r="T173" i="14"/>
  <c r="X53" i="14"/>
  <c r="V9" i="14"/>
  <c r="V48" i="14"/>
  <c r="T109" i="14"/>
  <c r="W38" i="14"/>
  <c r="X148" i="14"/>
  <c r="T195" i="14"/>
  <c r="T175" i="14"/>
  <c r="V60" i="14"/>
  <c r="U49" i="14"/>
  <c r="V183" i="14"/>
  <c r="X140" i="14"/>
  <c r="Y124" i="14"/>
  <c r="W135" i="14"/>
  <c r="U188" i="14"/>
  <c r="X125" i="14"/>
  <c r="W173" i="14"/>
  <c r="U189" i="14"/>
  <c r="W170" i="14"/>
  <c r="W20" i="14"/>
  <c r="U99" i="14"/>
  <c r="Y8" i="14"/>
  <c r="Y32" i="14"/>
  <c r="Y56" i="14"/>
  <c r="Y80" i="14"/>
  <c r="Y104" i="14"/>
  <c r="W15" i="14"/>
  <c r="W39" i="14"/>
  <c r="W63" i="14"/>
  <c r="W87" i="14"/>
  <c r="W111" i="14"/>
  <c r="X23" i="14"/>
  <c r="X47" i="14"/>
  <c r="V22" i="14"/>
  <c r="X155" i="14"/>
  <c r="X179" i="14"/>
  <c r="V138" i="14"/>
  <c r="W150" i="14"/>
  <c r="T21" i="14"/>
  <c r="V5" i="14"/>
  <c r="X5" i="14"/>
  <c r="V188" i="14"/>
  <c r="V139" i="14"/>
  <c r="U116" i="14"/>
  <c r="W116" i="14"/>
  <c r="W148" i="14"/>
  <c r="V135" i="14"/>
  <c r="X106" i="14"/>
  <c r="T23" i="14"/>
  <c r="X52" i="14"/>
  <c r="V83" i="14"/>
  <c r="T114" i="14"/>
  <c r="X18" i="14"/>
  <c r="U182" i="14"/>
  <c r="X49" i="14"/>
  <c r="X118" i="14"/>
  <c r="U8" i="14"/>
  <c r="Y86" i="14"/>
  <c r="W172" i="14"/>
  <c r="Y175" i="14"/>
  <c r="X121" i="14"/>
  <c r="W124" i="14"/>
  <c r="V45" i="14"/>
  <c r="W143" i="14"/>
  <c r="T166" i="14"/>
  <c r="Y115" i="14"/>
  <c r="W24" i="14"/>
  <c r="U55" i="14"/>
  <c r="Y84" i="14"/>
  <c r="X3" i="14"/>
  <c r="W10" i="14"/>
  <c r="X183" i="14"/>
  <c r="U52" i="14"/>
  <c r="U121" i="14"/>
  <c r="Y17" i="14"/>
  <c r="Y90" i="14"/>
  <c r="V175" i="14"/>
  <c r="T177" i="14"/>
  <c r="U124" i="14"/>
  <c r="T127" i="14"/>
  <c r="W74" i="14"/>
  <c r="W157" i="14"/>
  <c r="W196" i="14"/>
  <c r="Y122" i="14"/>
  <c r="V125" i="14"/>
  <c r="T47" i="14"/>
  <c r="X76" i="14"/>
  <c r="V107" i="14"/>
  <c r="U26" i="14"/>
  <c r="Y54" i="14"/>
  <c r="T20" i="14"/>
  <c r="Y93" i="14"/>
  <c r="X142" i="14"/>
  <c r="U60" i="14"/>
  <c r="Y133" i="14"/>
  <c r="V12" i="14"/>
  <c r="W61" i="14"/>
  <c r="U160" i="14"/>
  <c r="U32" i="14"/>
  <c r="W182" i="14"/>
  <c r="W180" i="14"/>
  <c r="T153" i="14"/>
  <c r="X116" i="14"/>
  <c r="U119" i="14"/>
  <c r="V35" i="14"/>
  <c r="V190" i="14"/>
  <c r="Y33" i="14"/>
  <c r="X29" i="14"/>
  <c r="Y193" i="14"/>
  <c r="V59" i="14"/>
  <c r="Y67" i="14"/>
  <c r="V166" i="14"/>
  <c r="T147" i="14"/>
  <c r="W48" i="14"/>
  <c r="U79" i="14"/>
  <c r="Y108" i="14"/>
  <c r="X27" i="14"/>
  <c r="U57" i="14"/>
  <c r="W25" i="14"/>
  <c r="Y97" i="14"/>
  <c r="U145" i="14"/>
  <c r="Y62" i="14"/>
  <c r="V136" i="14"/>
  <c r="V24" i="14"/>
  <c r="V66" i="14"/>
  <c r="X165" i="14"/>
  <c r="X37" i="14"/>
  <c r="W186" i="14"/>
  <c r="X180" i="14"/>
  <c r="W114" i="14"/>
  <c r="X172" i="14"/>
  <c r="W163" i="14"/>
  <c r="Y23" i="14"/>
  <c r="W137" i="14"/>
  <c r="Y189" i="14"/>
  <c r="V26" i="14"/>
  <c r="T140" i="14"/>
  <c r="T192" i="14"/>
  <c r="U158" i="14"/>
  <c r="Y144" i="14"/>
  <c r="U155" i="14"/>
  <c r="W91" i="14"/>
  <c r="W166" i="14"/>
  <c r="T71" i="14"/>
  <c r="X100" i="14"/>
  <c r="T18" i="14"/>
  <c r="U50" i="14"/>
  <c r="W85" i="14"/>
  <c r="X66" i="14"/>
  <c r="T129" i="14"/>
  <c r="W26" i="14"/>
  <c r="W90" i="14"/>
  <c r="Y164" i="14"/>
  <c r="U131" i="14"/>
  <c r="W115" i="14"/>
  <c r="W190" i="14"/>
  <c r="Y63" i="14"/>
  <c r="U169" i="14"/>
  <c r="Y160" i="14"/>
  <c r="W109" i="14"/>
  <c r="X94" i="14"/>
  <c r="X110" i="14"/>
  <c r="T66" i="14"/>
  <c r="U24" i="14"/>
  <c r="X164" i="14"/>
  <c r="X135" i="14"/>
  <c r="T41" i="14"/>
  <c r="X28" i="14"/>
  <c r="W177" i="14"/>
  <c r="U78" i="14"/>
  <c r="Y18" i="14"/>
  <c r="W72" i="14"/>
  <c r="U103" i="14"/>
  <c r="W19" i="14"/>
  <c r="X51" i="14"/>
  <c r="Y87" i="14"/>
  <c r="V73" i="14"/>
  <c r="W130" i="14"/>
  <c r="T29" i="14"/>
  <c r="U92" i="14"/>
  <c r="X166" i="14"/>
  <c r="X136" i="14"/>
  <c r="T118" i="14"/>
  <c r="V193" i="14"/>
  <c r="V72" i="14"/>
  <c r="Y177" i="14"/>
  <c r="W195" i="14"/>
  <c r="Y73" i="14"/>
  <c r="T160" i="14"/>
  <c r="X152" i="14"/>
  <c r="X58" i="14"/>
  <c r="U134" i="14"/>
  <c r="V98" i="14"/>
  <c r="W54" i="14"/>
  <c r="V142" i="14"/>
  <c r="T100" i="14"/>
  <c r="T68" i="14"/>
  <c r="Y163" i="14"/>
  <c r="T12" i="14"/>
  <c r="U192" i="14"/>
  <c r="V50" i="14"/>
  <c r="W136" i="14"/>
  <c r="T95" i="14"/>
  <c r="V11" i="14"/>
  <c r="T42" i="14"/>
  <c r="U74" i="14"/>
  <c r="U191" i="14"/>
  <c r="W53" i="14"/>
  <c r="X4" i="14"/>
  <c r="W30" i="14"/>
  <c r="Y36" i="14"/>
  <c r="Y154" i="14"/>
  <c r="T90" i="14"/>
  <c r="U161" i="14"/>
  <c r="U31" i="14"/>
  <c r="V180" i="14"/>
  <c r="W96" i="14"/>
  <c r="Y12" i="14"/>
  <c r="W43" i="14"/>
  <c r="X75" i="14"/>
  <c r="Y111" i="14"/>
  <c r="V118" i="14"/>
  <c r="W154" i="14"/>
  <c r="T76" i="14"/>
  <c r="T116" i="14"/>
  <c r="Y192" i="14"/>
  <c r="W175" i="14"/>
  <c r="X176" i="14"/>
  <c r="Y139" i="14"/>
  <c r="V28" i="14"/>
  <c r="V152" i="14"/>
  <c r="W67" i="14"/>
  <c r="U193" i="14"/>
  <c r="Y47" i="14"/>
  <c r="T131" i="14"/>
  <c r="Y60" i="14"/>
  <c r="V76" i="14"/>
  <c r="X73" i="14"/>
  <c r="X38" i="14"/>
  <c r="U7" i="14"/>
  <c r="X159" i="14"/>
  <c r="V189" i="14"/>
  <c r="O16" i="14"/>
  <c r="Y2" i="14"/>
  <c r="O34" i="14"/>
  <c r="T2" i="14"/>
  <c r="O35" i="14"/>
  <c r="X2" i="14"/>
  <c r="W2" i="14"/>
  <c r="S2" i="13" a="1"/>
  <c r="O32" i="13"/>
  <c r="O31" i="13"/>
  <c r="O15" i="13"/>
  <c r="O13" i="13"/>
  <c r="W3" i="10"/>
  <c r="W27" i="10"/>
  <c r="W51" i="10"/>
  <c r="W75" i="10"/>
  <c r="X13" i="10"/>
  <c r="X37" i="10"/>
  <c r="X61" i="10"/>
  <c r="X85" i="10"/>
  <c r="X109" i="10"/>
  <c r="X133" i="10"/>
  <c r="X157" i="10"/>
  <c r="Y21" i="10"/>
  <c r="Y45" i="10"/>
  <c r="Y69" i="10"/>
  <c r="Y18" i="10"/>
  <c r="W90" i="10"/>
  <c r="W138" i="10"/>
  <c r="Y109" i="10"/>
  <c r="W175" i="10"/>
  <c r="W34" i="10"/>
  <c r="W100" i="10"/>
  <c r="W148" i="10"/>
  <c r="X52" i="10"/>
  <c r="X124" i="10"/>
  <c r="Y34" i="10"/>
  <c r="Y124" i="10"/>
  <c r="W190" i="10"/>
  <c r="W226" i="10"/>
  <c r="X208" i="10"/>
  <c r="W176" i="10"/>
  <c r="X218" i="10"/>
  <c r="X242" i="10"/>
  <c r="W62" i="10"/>
  <c r="W135" i="10"/>
  <c r="X199" i="10"/>
  <c r="Y230" i="10"/>
  <c r="X26" i="10"/>
  <c r="X128" i="10"/>
  <c r="X197" i="10"/>
  <c r="Y76" i="10"/>
  <c r="W154" i="10"/>
  <c r="Y129" i="10"/>
  <c r="X193" i="10"/>
  <c r="W50" i="10"/>
  <c r="W144" i="10"/>
  <c r="W202" i="10"/>
  <c r="X32" i="10"/>
  <c r="X144" i="10"/>
  <c r="Y86" i="10"/>
  <c r="Y148" i="10"/>
  <c r="X94" i="10"/>
  <c r="Y182" i="10"/>
  <c r="Y185" i="10"/>
  <c r="X189" i="10"/>
  <c r="Y127" i="10"/>
  <c r="Y130" i="10"/>
  <c r="Y221" i="10"/>
  <c r="W233" i="10"/>
  <c r="Y225" i="10"/>
  <c r="X213" i="10"/>
  <c r="Y191" i="10"/>
  <c r="X50" i="10"/>
  <c r="W203" i="10"/>
  <c r="X196" i="10"/>
  <c r="Y229" i="10"/>
  <c r="Y213" i="10"/>
  <c r="W74" i="10"/>
  <c r="W5" i="10"/>
  <c r="W29" i="10"/>
  <c r="W53" i="10"/>
  <c r="W77" i="10"/>
  <c r="X15" i="10"/>
  <c r="X39" i="10"/>
  <c r="X63" i="10"/>
  <c r="X87" i="10"/>
  <c r="X111" i="10"/>
  <c r="X135" i="10"/>
  <c r="X159" i="10"/>
  <c r="Y23" i="10"/>
  <c r="Y47" i="10"/>
  <c r="Y71" i="10"/>
  <c r="Y24" i="10"/>
  <c r="Y92" i="10"/>
  <c r="Y140" i="10"/>
  <c r="X114" i="10"/>
  <c r="W177" i="10"/>
  <c r="W40" i="10"/>
  <c r="Y102" i="10"/>
  <c r="Y150" i="10"/>
  <c r="X58" i="10"/>
  <c r="Y131" i="10"/>
  <c r="Y38" i="10"/>
  <c r="W142" i="10"/>
  <c r="X192" i="10"/>
  <c r="W228" i="10"/>
  <c r="X106" i="10"/>
  <c r="Y178" i="10"/>
  <c r="X220" i="10"/>
  <c r="X244" i="10"/>
  <c r="W66" i="10"/>
  <c r="W139" i="10"/>
  <c r="Y201" i="10"/>
  <c r="Y232" i="10"/>
  <c r="X30" i="10"/>
  <c r="X132" i="10"/>
  <c r="Y199" i="10"/>
  <c r="Y80" i="10"/>
  <c r="W158" i="10"/>
  <c r="X154" i="10"/>
  <c r="Y195" i="10"/>
  <c r="W54" i="10"/>
  <c r="W147" i="10"/>
  <c r="X204" i="10"/>
  <c r="X36" i="10"/>
  <c r="Y147" i="10"/>
  <c r="W94" i="10"/>
  <c r="Y162" i="10"/>
  <c r="X98" i="10"/>
  <c r="Y187" i="10"/>
  <c r="X194" i="10"/>
  <c r="X205" i="10"/>
  <c r="X167" i="10"/>
  <c r="W152" i="10"/>
  <c r="X207" i="10"/>
  <c r="Y170" i="10"/>
  <c r="Y233" i="10"/>
  <c r="W237" i="10"/>
  <c r="W200" i="10"/>
  <c r="W7" i="10"/>
  <c r="W31" i="10"/>
  <c r="W55" i="10"/>
  <c r="W79" i="10"/>
  <c r="X17" i="10"/>
  <c r="X41" i="10"/>
  <c r="X65" i="10"/>
  <c r="X89" i="10"/>
  <c r="X113" i="10"/>
  <c r="X137" i="10"/>
  <c r="X161" i="10"/>
  <c r="Y25" i="10"/>
  <c r="Y49" i="10"/>
  <c r="Y73" i="10"/>
  <c r="Y30" i="10"/>
  <c r="W97" i="10"/>
  <c r="W145" i="10"/>
  <c r="Y121" i="10"/>
  <c r="W179" i="10"/>
  <c r="W46" i="10"/>
  <c r="W107" i="10"/>
  <c r="W155" i="10"/>
  <c r="X64" i="10"/>
  <c r="X136" i="10"/>
  <c r="Y52" i="10"/>
  <c r="W146" i="10"/>
  <c r="Y194" i="10"/>
  <c r="W230" i="10"/>
  <c r="X110" i="10"/>
  <c r="Y183" i="10"/>
  <c r="X222" i="10"/>
  <c r="X246" i="10"/>
  <c r="W80" i="10"/>
  <c r="Y142" i="10"/>
  <c r="W210" i="10"/>
  <c r="Y234" i="10"/>
  <c r="X44" i="10"/>
  <c r="Y135" i="10"/>
  <c r="W208" i="10"/>
  <c r="W89" i="10"/>
  <c r="X174" i="10"/>
  <c r="X158" i="10"/>
  <c r="W204" i="10"/>
  <c r="W68" i="10"/>
  <c r="W151" i="10"/>
  <c r="Y206" i="10"/>
  <c r="Y151" i="10"/>
  <c r="W98" i="10"/>
  <c r="Y167" i="10"/>
  <c r="Y101" i="10"/>
  <c r="W196" i="10"/>
  <c r="X221" i="10"/>
  <c r="Y177" i="10"/>
  <c r="X120" i="10"/>
  <c r="X209" i="10"/>
  <c r="W9" i="10"/>
  <c r="W33" i="10"/>
  <c r="W57" i="10"/>
  <c r="W81" i="10"/>
  <c r="X19" i="10"/>
  <c r="X43" i="10"/>
  <c r="X67" i="10"/>
  <c r="X91" i="10"/>
  <c r="X115" i="10"/>
  <c r="X139" i="10"/>
  <c r="Y3" i="10"/>
  <c r="Y27" i="10"/>
  <c r="Y51" i="10"/>
  <c r="Y75" i="10"/>
  <c r="Y36" i="10"/>
  <c r="W102" i="10"/>
  <c r="W150" i="10"/>
  <c r="X126" i="10"/>
  <c r="W181" i="10"/>
  <c r="W52" i="10"/>
  <c r="W112" i="10"/>
  <c r="W160" i="10"/>
  <c r="X70" i="10"/>
  <c r="Y143" i="10"/>
  <c r="Y56" i="10"/>
  <c r="W149" i="10"/>
  <c r="W201" i="10"/>
  <c r="W232" i="10"/>
  <c r="Y113" i="10"/>
  <c r="W188" i="10"/>
  <c r="X224" i="10"/>
  <c r="W161" i="10"/>
  <c r="W84" i="10"/>
  <c r="Y146" i="10"/>
  <c r="X212" i="10"/>
  <c r="Y236" i="10"/>
  <c r="X48" i="10"/>
  <c r="Y139" i="10"/>
  <c r="X210" i="10"/>
  <c r="W93" i="10"/>
  <c r="X179" i="10"/>
  <c r="Y161" i="10"/>
  <c r="X206" i="10"/>
  <c r="W72" i="10"/>
  <c r="Y154" i="10"/>
  <c r="W213" i="10"/>
  <c r="X54" i="10"/>
  <c r="Y10" i="10"/>
  <c r="W101" i="10"/>
  <c r="W170" i="10"/>
  <c r="Y105" i="10"/>
  <c r="X198" i="10"/>
  <c r="Y215" i="10"/>
  <c r="X229" i="10"/>
  <c r="Y204" i="10"/>
  <c r="X211" i="10"/>
  <c r="W192" i="10"/>
  <c r="Y217" i="10"/>
  <c r="X237" i="10"/>
  <c r="W245" i="10"/>
  <c r="Y98" i="10"/>
  <c r="X241" i="10"/>
  <c r="W11" i="10"/>
  <c r="W35" i="10"/>
  <c r="W59" i="10"/>
  <c r="W83" i="10"/>
  <c r="X21" i="10"/>
  <c r="X45" i="10"/>
  <c r="X69" i="10"/>
  <c r="X93" i="10"/>
  <c r="X117" i="10"/>
  <c r="X141" i="10"/>
  <c r="Y5" i="10"/>
  <c r="Y29" i="10"/>
  <c r="Y53" i="10"/>
  <c r="Y77" i="10"/>
  <c r="Y42" i="10"/>
  <c r="Y104" i="10"/>
  <c r="Y152" i="10"/>
  <c r="Y133" i="10"/>
  <c r="W183" i="10"/>
  <c r="W58" i="10"/>
  <c r="Y114" i="10"/>
  <c r="X4" i="10"/>
  <c r="X76" i="10"/>
  <c r="X148" i="10"/>
  <c r="Y70" i="10"/>
  <c r="W153" i="10"/>
  <c r="X203" i="10"/>
  <c r="W234" i="10"/>
  <c r="Y117" i="10"/>
  <c r="X190" i="10"/>
  <c r="X226" i="10"/>
  <c r="Y197" i="10"/>
  <c r="W92" i="10"/>
  <c r="Y163" i="10"/>
  <c r="Y214" i="10"/>
  <c r="Y238" i="10"/>
  <c r="X62" i="10"/>
  <c r="X166" i="10"/>
  <c r="Y212" i="10"/>
  <c r="Y96" i="10"/>
  <c r="X186" i="10"/>
  <c r="W164" i="10"/>
  <c r="Y208" i="10"/>
  <c r="W86" i="10"/>
  <c r="Y158" i="10"/>
  <c r="W215" i="10"/>
  <c r="X68" i="10"/>
  <c r="Y14" i="10"/>
  <c r="W105" i="10"/>
  <c r="X175" i="10"/>
  <c r="X130" i="10"/>
  <c r="Y200" i="10"/>
  <c r="X235" i="10"/>
  <c r="X243" i="10"/>
  <c r="W211" i="10"/>
  <c r="X152" i="10"/>
  <c r="X173" i="10"/>
  <c r="X74" i="10"/>
  <c r="X78" i="10"/>
  <c r="W120" i="10"/>
  <c r="W13" i="10"/>
  <c r="W37" i="10"/>
  <c r="W61" i="10"/>
  <c r="W85" i="10"/>
  <c r="X23" i="10"/>
  <c r="X47" i="10"/>
  <c r="X71" i="10"/>
  <c r="X95" i="10"/>
  <c r="X119" i="10"/>
  <c r="X143" i="10"/>
  <c r="Y7" i="10"/>
  <c r="Y31" i="10"/>
  <c r="Y55" i="10"/>
  <c r="Y79" i="10"/>
  <c r="Y48" i="10"/>
  <c r="W109" i="10"/>
  <c r="W157" i="10"/>
  <c r="X138" i="10"/>
  <c r="W185" i="10"/>
  <c r="W64" i="10"/>
  <c r="W119" i="10"/>
  <c r="X10" i="10"/>
  <c r="X82" i="10"/>
  <c r="Y155" i="10"/>
  <c r="Y74" i="10"/>
  <c r="Y156" i="10"/>
  <c r="Y205" i="10"/>
  <c r="W236" i="10"/>
  <c r="X142" i="10"/>
  <c r="Y192" i="10"/>
  <c r="X228" i="10"/>
  <c r="W206" i="10"/>
  <c r="W96" i="10"/>
  <c r="W166" i="10"/>
  <c r="Y216" i="10"/>
  <c r="Y240" i="10"/>
  <c r="X66" i="10"/>
  <c r="W169" i="10"/>
  <c r="Y8" i="10"/>
  <c r="Y100" i="10"/>
  <c r="W193" i="10"/>
  <c r="Y169" i="10"/>
  <c r="W219" i="10"/>
  <c r="W104" i="10"/>
  <c r="W167" i="10"/>
  <c r="W217" i="10"/>
  <c r="X72" i="10"/>
  <c r="Y28" i="10"/>
  <c r="Y108" i="10"/>
  <c r="X182" i="10"/>
  <c r="X134" i="10"/>
  <c r="W20" i="10"/>
  <c r="Y245" i="10"/>
  <c r="X233" i="10"/>
  <c r="Y235" i="10"/>
  <c r="Y196" i="10"/>
  <c r="Y241" i="10"/>
  <c r="Y237" i="10"/>
  <c r="X223" i="10"/>
  <c r="W194" i="10"/>
  <c r="Y207" i="10"/>
  <c r="Y219" i="10"/>
  <c r="W15" i="10"/>
  <c r="W39" i="10"/>
  <c r="W63" i="10"/>
  <c r="W87" i="10"/>
  <c r="X25" i="10"/>
  <c r="X49" i="10"/>
  <c r="X73" i="10"/>
  <c r="X97" i="10"/>
  <c r="X121" i="10"/>
  <c r="X145" i="10"/>
  <c r="Y9" i="10"/>
  <c r="Y33" i="10"/>
  <c r="Y57" i="10"/>
  <c r="Y81" i="10"/>
  <c r="Y54" i="10"/>
  <c r="W114" i="10"/>
  <c r="W162" i="10"/>
  <c r="Y145" i="10"/>
  <c r="W187" i="10"/>
  <c r="W70" i="10"/>
  <c r="W124" i="10"/>
  <c r="X16" i="10"/>
  <c r="X88" i="10"/>
  <c r="X160" i="10"/>
  <c r="Y88" i="10"/>
  <c r="Y160" i="10"/>
  <c r="W214" i="10"/>
  <c r="W238" i="10"/>
  <c r="X146" i="10"/>
  <c r="W199" i="10"/>
  <c r="X230" i="10"/>
  <c r="W8" i="10"/>
  <c r="W99" i="10"/>
  <c r="Y171" i="10"/>
  <c r="Y218" i="10"/>
  <c r="Y242" i="10"/>
  <c r="X80" i="10"/>
  <c r="W174" i="10"/>
  <c r="Y22" i="10"/>
  <c r="W118" i="10"/>
  <c r="Y210" i="10"/>
  <c r="W172" i="10"/>
  <c r="W227" i="10"/>
  <c r="W108" i="10"/>
  <c r="X172" i="10"/>
  <c r="W221" i="10"/>
  <c r="X86" i="10"/>
  <c r="Y32" i="10"/>
  <c r="Y112" i="10"/>
  <c r="X187" i="10"/>
  <c r="Y137" i="10"/>
  <c r="W24" i="10"/>
  <c r="W239" i="10"/>
  <c r="Y243" i="10"/>
  <c r="X60" i="10"/>
  <c r="W205" i="10"/>
  <c r="X165" i="10"/>
  <c r="W123" i="10"/>
  <c r="W42" i="10"/>
  <c r="Y231" i="10"/>
  <c r="W241" i="10"/>
  <c r="Y159" i="10"/>
  <c r="W17" i="10"/>
  <c r="W41" i="10"/>
  <c r="W65" i="10"/>
  <c r="X3" i="10"/>
  <c r="X27" i="10"/>
  <c r="X51" i="10"/>
  <c r="X75" i="10"/>
  <c r="X99" i="10"/>
  <c r="X123" i="10"/>
  <c r="X147" i="10"/>
  <c r="Y11" i="10"/>
  <c r="Y35" i="10"/>
  <c r="Y59" i="10"/>
  <c r="Y83" i="10"/>
  <c r="Y60" i="10"/>
  <c r="Y116" i="10"/>
  <c r="X164" i="10"/>
  <c r="X150" i="10"/>
  <c r="W4" i="10"/>
  <c r="W76" i="10"/>
  <c r="Y126" i="10"/>
  <c r="X22" i="10"/>
  <c r="Y95" i="10"/>
  <c r="Y4" i="10"/>
  <c r="W106" i="10"/>
  <c r="W163" i="10"/>
  <c r="W216" i="10"/>
  <c r="W240" i="10"/>
  <c r="Y149" i="10"/>
  <c r="X201" i="10"/>
  <c r="X232" i="10"/>
  <c r="W12" i="10"/>
  <c r="W103" i="10"/>
  <c r="X176" i="10"/>
  <c r="Y220" i="10"/>
  <c r="Y244" i="10"/>
  <c r="X84" i="10"/>
  <c r="Y176" i="10"/>
  <c r="Y26" i="10"/>
  <c r="W122" i="10"/>
  <c r="Y89" i="10"/>
  <c r="Y174" i="10"/>
  <c r="W231" i="10"/>
  <c r="W111" i="10"/>
  <c r="X177" i="10"/>
  <c r="W223" i="10"/>
  <c r="X104" i="10"/>
  <c r="Y46" i="10"/>
  <c r="W130" i="10"/>
  <c r="Y189" i="10"/>
  <c r="Y141" i="10"/>
  <c r="X20" i="10"/>
  <c r="X239" i="10"/>
  <c r="W78" i="10"/>
  <c r="W178" i="10"/>
  <c r="W243" i="10"/>
  <c r="W235" i="10"/>
  <c r="Y184" i="10"/>
  <c r="Y94" i="10"/>
  <c r="X42" i="10"/>
  <c r="X219" i="10"/>
  <c r="X185" i="10"/>
  <c r="W19" i="10"/>
  <c r="W43" i="10"/>
  <c r="W67" i="10"/>
  <c r="X5" i="10"/>
  <c r="X29" i="10"/>
  <c r="X53" i="10"/>
  <c r="X77" i="10"/>
  <c r="X101" i="10"/>
  <c r="X125" i="10"/>
  <c r="X149" i="10"/>
  <c r="Y13" i="10"/>
  <c r="Y37" i="10"/>
  <c r="Y61" i="10"/>
  <c r="Y85" i="10"/>
  <c r="Y66" i="10"/>
  <c r="W121" i="10"/>
  <c r="Y166" i="10"/>
  <c r="Y157" i="10"/>
  <c r="W10" i="10"/>
  <c r="W82" i="10"/>
  <c r="W131" i="10"/>
  <c r="X28" i="10"/>
  <c r="X100" i="10"/>
  <c r="W6" i="10"/>
  <c r="W110" i="10"/>
  <c r="X168" i="10"/>
  <c r="W218" i="10"/>
  <c r="W242" i="10"/>
  <c r="Y153" i="10"/>
  <c r="Y203" i="10"/>
  <c r="X234" i="10"/>
  <c r="W26" i="10"/>
  <c r="Y106" i="10"/>
  <c r="X181" i="10"/>
  <c r="Y222" i="10"/>
  <c r="Y246" i="10"/>
  <c r="X92" i="10"/>
  <c r="Y181" i="10"/>
  <c r="Y40" i="10"/>
  <c r="W125" i="10"/>
  <c r="Y93" i="10"/>
  <c r="Y179" i="10"/>
  <c r="W14" i="10"/>
  <c r="W115" i="10"/>
  <c r="X184" i="10"/>
  <c r="W225" i="10"/>
  <c r="X108" i="10"/>
  <c r="Y50" i="10"/>
  <c r="W134" i="10"/>
  <c r="W198" i="10"/>
  <c r="W165" i="10"/>
  <c r="X24" i="10"/>
  <c r="W168" i="10"/>
  <c r="X227" i="10"/>
  <c r="X202" i="10"/>
  <c r="X180" i="10"/>
  <c r="W38" i="10"/>
  <c r="X215" i="10"/>
  <c r="W116" i="10"/>
  <c r="X116" i="10"/>
  <c r="W21" i="10"/>
  <c r="W45" i="10"/>
  <c r="W69" i="10"/>
  <c r="X7" i="10"/>
  <c r="X31" i="10"/>
  <c r="X55" i="10"/>
  <c r="X79" i="10"/>
  <c r="X103" i="10"/>
  <c r="X127" i="10"/>
  <c r="X151" i="10"/>
  <c r="Y15" i="10"/>
  <c r="Y39" i="10"/>
  <c r="Y63" i="10"/>
  <c r="Y87" i="10"/>
  <c r="Y72" i="10"/>
  <c r="W126" i="10"/>
  <c r="X90" i="10"/>
  <c r="X162" i="10"/>
  <c r="W16" i="10"/>
  <c r="W88" i="10"/>
  <c r="W136" i="10"/>
  <c r="X34" i="10"/>
  <c r="Y107" i="10"/>
  <c r="X6" i="10"/>
  <c r="W113" i="10"/>
  <c r="W171" i="10"/>
  <c r="W220" i="10"/>
  <c r="W244" i="10"/>
  <c r="X163" i="10"/>
  <c r="W212" i="10"/>
  <c r="X236" i="10"/>
  <c r="W30" i="10"/>
  <c r="Y110" i="10"/>
  <c r="X188" i="10"/>
  <c r="Y224" i="10"/>
  <c r="X169" i="10"/>
  <c r="X96" i="10"/>
  <c r="W186" i="10"/>
  <c r="Y44" i="10"/>
  <c r="W129" i="10"/>
  <c r="X118" i="10"/>
  <c r="W184" i="10"/>
  <c r="W18" i="10"/>
  <c r="Y118" i="10"/>
  <c r="W189" i="10"/>
  <c r="W229" i="10"/>
  <c r="Y111" i="10"/>
  <c r="Y64" i="10"/>
  <c r="W137" i="10"/>
  <c r="X200" i="10"/>
  <c r="X170" i="10"/>
  <c r="W56" i="10"/>
  <c r="Y211" i="10"/>
  <c r="Y123" i="10"/>
  <c r="X231" i="10"/>
  <c r="X217" i="10"/>
  <c r="W91" i="10"/>
  <c r="X38" i="10"/>
  <c r="W159" i="10"/>
  <c r="W23" i="10"/>
  <c r="W47" i="10"/>
  <c r="W71" i="10"/>
  <c r="X9" i="10"/>
  <c r="X33" i="10"/>
  <c r="X57" i="10"/>
  <c r="X81" i="10"/>
  <c r="X105" i="10"/>
  <c r="X129" i="10"/>
  <c r="X153" i="10"/>
  <c r="Y17" i="10"/>
  <c r="Y41" i="10"/>
  <c r="Y65" i="10"/>
  <c r="Y6" i="10"/>
  <c r="Y78" i="10"/>
  <c r="Y128" i="10"/>
  <c r="Y97" i="10"/>
  <c r="Y164" i="10"/>
  <c r="W22" i="10"/>
  <c r="Y90" i="10"/>
  <c r="Y138" i="10"/>
  <c r="X40" i="10"/>
  <c r="X112" i="10"/>
  <c r="Y16" i="10"/>
  <c r="W117" i="10"/>
  <c r="X178" i="10"/>
  <c r="W222" i="10"/>
  <c r="W246" i="10"/>
  <c r="Y168" i="10"/>
  <c r="X214" i="10"/>
  <c r="X238" i="10"/>
  <c r="W44" i="10"/>
  <c r="W128" i="10"/>
  <c r="Y190" i="10"/>
  <c r="Y226" i="10"/>
  <c r="X8" i="10"/>
  <c r="Y99" i="10"/>
  <c r="Y188" i="10"/>
  <c r="Y58" i="10"/>
  <c r="Y132" i="10"/>
  <c r="X122" i="10"/>
  <c r="Y186" i="10"/>
  <c r="W32" i="10"/>
  <c r="Y122" i="10"/>
  <c r="X191" i="10"/>
  <c r="X14" i="10"/>
  <c r="Y115" i="10"/>
  <c r="Y68" i="10"/>
  <c r="W141" i="10"/>
  <c r="Y202" i="10"/>
  <c r="Y175" i="10"/>
  <c r="W127" i="10"/>
  <c r="Y239" i="10"/>
  <c r="Y209" i="10"/>
  <c r="Y223" i="10"/>
  <c r="Y173" i="10"/>
  <c r="W156" i="10"/>
  <c r="Y91" i="10"/>
  <c r="Y180" i="10"/>
  <c r="Y172" i="10"/>
  <c r="Y227" i="10"/>
  <c r="W25" i="10"/>
  <c r="W49" i="10"/>
  <c r="W73" i="10"/>
  <c r="X11" i="10"/>
  <c r="X35" i="10"/>
  <c r="X59" i="10"/>
  <c r="X83" i="10"/>
  <c r="X107" i="10"/>
  <c r="X131" i="10"/>
  <c r="X155" i="10"/>
  <c r="Y19" i="10"/>
  <c r="Y43" i="10"/>
  <c r="Y67" i="10"/>
  <c r="Y12" i="10"/>
  <c r="Y84" i="10"/>
  <c r="W133" i="10"/>
  <c r="X102" i="10"/>
  <c r="W173" i="10"/>
  <c r="W28" i="10"/>
  <c r="W95" i="10"/>
  <c r="W143" i="10"/>
  <c r="X46" i="10"/>
  <c r="Y119" i="10"/>
  <c r="Y20" i="10"/>
  <c r="Y120" i="10"/>
  <c r="X183" i="10"/>
  <c r="W224" i="10"/>
  <c r="X195" i="10"/>
  <c r="X171" i="10"/>
  <c r="X216" i="10"/>
  <c r="X240" i="10"/>
  <c r="W48" i="10"/>
  <c r="W132" i="10"/>
  <c r="W197" i="10"/>
  <c r="Y228" i="10"/>
  <c r="X12" i="10"/>
  <c r="Y103" i="10"/>
  <c r="W195" i="10"/>
  <c r="Y62" i="10"/>
  <c r="Y136" i="10"/>
  <c r="Y125" i="10"/>
  <c r="W191" i="10"/>
  <c r="W36" i="10"/>
  <c r="W140" i="10"/>
  <c r="Y193" i="10"/>
  <c r="X18" i="10"/>
  <c r="X140" i="10"/>
  <c r="Y82" i="10"/>
  <c r="Y144" i="10"/>
  <c r="W209" i="10"/>
  <c r="W180" i="10"/>
  <c r="Y165" i="10"/>
  <c r="Y134" i="10"/>
  <c r="X56" i="10"/>
  <c r="W60" i="10"/>
  <c r="X156" i="10"/>
  <c r="X225" i="10"/>
  <c r="Y198" i="10"/>
  <c r="W207" i="10"/>
  <c r="W182" i="10"/>
  <c r="X245" i="10"/>
  <c r="W2" i="10"/>
  <c r="W3" i="12"/>
  <c r="W39" i="12"/>
  <c r="W75" i="12"/>
  <c r="W111" i="12"/>
  <c r="W147" i="12"/>
  <c r="W183" i="12"/>
  <c r="W219" i="12"/>
  <c r="W255" i="12"/>
  <c r="X36" i="12"/>
  <c r="X72" i="12"/>
  <c r="X108" i="12"/>
  <c r="X144" i="12"/>
  <c r="X180" i="12"/>
  <c r="X216" i="12"/>
  <c r="X252" i="12"/>
  <c r="W31" i="12"/>
  <c r="W67" i="12"/>
  <c r="W103" i="12"/>
  <c r="W139" i="12"/>
  <c r="W175" i="12"/>
  <c r="X53" i="12"/>
  <c r="X107" i="12"/>
  <c r="X161" i="12"/>
  <c r="W211" i="12"/>
  <c r="W254" i="12"/>
  <c r="Y290" i="12"/>
  <c r="Y326" i="12"/>
  <c r="Y362" i="12"/>
  <c r="Y398" i="12"/>
  <c r="Y26" i="12"/>
  <c r="Y80" i="12"/>
  <c r="Y134" i="12"/>
  <c r="X200" i="12"/>
  <c r="Y193" i="12"/>
  <c r="Y236" i="12"/>
  <c r="W276" i="12"/>
  <c r="W312" i="12"/>
  <c r="W32" i="12"/>
  <c r="W86" i="12"/>
  <c r="W140" i="12"/>
  <c r="X215" i="12"/>
  <c r="X279" i="12"/>
  <c r="X10" i="12"/>
  <c r="X64" i="12"/>
  <c r="X118" i="12"/>
  <c r="X172" i="12"/>
  <c r="Y215" i="12"/>
  <c r="Y258" i="12"/>
  <c r="Y294" i="12"/>
  <c r="Y55" i="12"/>
  <c r="Y109" i="12"/>
  <c r="Y163" i="12"/>
  <c r="Y180" i="12"/>
  <c r="Y223" i="12"/>
  <c r="W29" i="12"/>
  <c r="W83" i="12"/>
  <c r="W137" i="12"/>
  <c r="X209" i="12"/>
  <c r="Y235" i="12"/>
  <c r="X313" i="12"/>
  <c r="Y361" i="12"/>
  <c r="W405" i="12"/>
  <c r="X224" i="12"/>
  <c r="W143" i="12"/>
  <c r="Y325" i="12"/>
  <c r="X394" i="12"/>
  <c r="W287" i="12"/>
  <c r="X235" i="12"/>
  <c r="X146" i="12"/>
  <c r="W271" i="12"/>
  <c r="W344" i="12"/>
  <c r="W409" i="12"/>
  <c r="X343" i="12"/>
  <c r="Y160" i="12"/>
  <c r="X301" i="12"/>
  <c r="X362" i="12"/>
  <c r="X395" i="12"/>
  <c r="Y393" i="12"/>
  <c r="Y249" i="12"/>
  <c r="Y322" i="12"/>
  <c r="Y366" i="12"/>
  <c r="Y409" i="12"/>
  <c r="Y93" i="12"/>
  <c r="X266" i="12"/>
  <c r="X61" i="12"/>
  <c r="Y169" i="12"/>
  <c r="X124" i="12"/>
  <c r="X262" i="12"/>
  <c r="X327" i="12"/>
  <c r="Y370" i="12"/>
  <c r="W414" i="12"/>
  <c r="Y137" i="12"/>
  <c r="W293" i="12"/>
  <c r="X356" i="12"/>
  <c r="Y188" i="12"/>
  <c r="Y298" i="12"/>
  <c r="W353" i="12"/>
  <c r="Y414" i="12"/>
  <c r="W71" i="12"/>
  <c r="W263" i="12"/>
  <c r="X346" i="12"/>
  <c r="Y245" i="12"/>
  <c r="Y101" i="12"/>
  <c r="X379" i="12"/>
  <c r="Y111" i="12"/>
  <c r="X397" i="12"/>
  <c r="W371" i="12"/>
  <c r="X361" i="12"/>
  <c r="Y66" i="12"/>
  <c r="Y363" i="12"/>
  <c r="W390" i="12"/>
  <c r="X407" i="12"/>
  <c r="Y403" i="12"/>
  <c r="W6" i="12"/>
  <c r="W42" i="12"/>
  <c r="W78" i="12"/>
  <c r="W114" i="12"/>
  <c r="W150" i="12"/>
  <c r="W186" i="12"/>
  <c r="W222" i="12"/>
  <c r="X3" i="12"/>
  <c r="X39" i="12"/>
  <c r="X75" i="12"/>
  <c r="X111" i="12"/>
  <c r="X147" i="12"/>
  <c r="X183" i="12"/>
  <c r="X219" i="12"/>
  <c r="X255" i="12"/>
  <c r="W34" i="12"/>
  <c r="W70" i="12"/>
  <c r="W106" i="12"/>
  <c r="W142" i="12"/>
  <c r="X4" i="12"/>
  <c r="X58" i="12"/>
  <c r="X112" i="12"/>
  <c r="X166" i="12"/>
  <c r="Y214" i="12"/>
  <c r="Y257" i="12"/>
  <c r="Y293" i="12"/>
  <c r="Y329" i="12"/>
  <c r="Y365" i="12"/>
  <c r="Y401" i="12"/>
  <c r="Y31" i="12"/>
  <c r="Y85" i="12"/>
  <c r="Y139" i="12"/>
  <c r="X211" i="12"/>
  <c r="W197" i="12"/>
  <c r="Y240" i="12"/>
  <c r="W279" i="12"/>
  <c r="W315" i="12"/>
  <c r="Y36" i="12"/>
  <c r="Y90" i="12"/>
  <c r="Y144" i="12"/>
  <c r="X226" i="12"/>
  <c r="X282" i="12"/>
  <c r="X14" i="12"/>
  <c r="X68" i="12"/>
  <c r="X122" i="12"/>
  <c r="W176" i="12"/>
  <c r="Y219" i="12"/>
  <c r="Y261" i="12"/>
  <c r="Y5" i="12"/>
  <c r="Y59" i="12"/>
  <c r="Y113" i="12"/>
  <c r="Y167" i="12"/>
  <c r="W184" i="12"/>
  <c r="W227" i="12"/>
  <c r="Y33" i="12"/>
  <c r="Y87" i="12"/>
  <c r="Y141" i="12"/>
  <c r="X220" i="12"/>
  <c r="Y246" i="12"/>
  <c r="W317" i="12"/>
  <c r="W365" i="12"/>
  <c r="Y408" i="12"/>
  <c r="X354" i="12"/>
  <c r="Y156" i="12"/>
  <c r="W329" i="12"/>
  <c r="X401" i="12"/>
  <c r="X334" i="12"/>
  <c r="X336" i="12"/>
  <c r="X160" i="12"/>
  <c r="X275" i="12"/>
  <c r="W348" i="12"/>
  <c r="W416" i="12"/>
  <c r="Y11" i="12"/>
  <c r="Y173" i="12"/>
  <c r="X305" i="12"/>
  <c r="X366" i="12"/>
  <c r="X410" i="12"/>
  <c r="W408" i="12"/>
  <c r="X256" i="12"/>
  <c r="X326" i="12"/>
  <c r="W370" i="12"/>
  <c r="W413" i="12"/>
  <c r="W107" i="12"/>
  <c r="X277" i="12"/>
  <c r="X142" i="12"/>
  <c r="X295" i="12"/>
  <c r="X137" i="12"/>
  <c r="W272" i="12"/>
  <c r="W331" i="12"/>
  <c r="W374" i="12"/>
  <c r="Y274" i="12"/>
  <c r="Y151" i="12"/>
  <c r="X298" i="12"/>
  <c r="X360" i="12"/>
  <c r="Y199" i="12"/>
  <c r="Y303" i="12"/>
  <c r="W357" i="12"/>
  <c r="X47" i="12"/>
  <c r="Y84" i="12"/>
  <c r="Y268" i="12"/>
  <c r="X353" i="12"/>
  <c r="Y364" i="12"/>
  <c r="Y115" i="12"/>
  <c r="X404" i="12"/>
  <c r="W9" i="12"/>
  <c r="W45" i="12"/>
  <c r="W81" i="12"/>
  <c r="W117" i="12"/>
  <c r="W153" i="12"/>
  <c r="W189" i="12"/>
  <c r="W225" i="12"/>
  <c r="X6" i="12"/>
  <c r="X42" i="12"/>
  <c r="X78" i="12"/>
  <c r="X114" i="12"/>
  <c r="X150" i="12"/>
  <c r="X186" i="12"/>
  <c r="X222" i="12"/>
  <c r="Y3" i="12"/>
  <c r="W37" i="12"/>
  <c r="W73" i="12"/>
  <c r="W109" i="12"/>
  <c r="W145" i="12"/>
  <c r="X8" i="12"/>
  <c r="X62" i="12"/>
  <c r="X116" i="12"/>
  <c r="X170" i="12"/>
  <c r="W218" i="12"/>
  <c r="Y260" i="12"/>
  <c r="Y296" i="12"/>
  <c r="Y332" i="12"/>
  <c r="Y368" i="12"/>
  <c r="Y404" i="12"/>
  <c r="Y35" i="12"/>
  <c r="Y89" i="12"/>
  <c r="Y143" i="12"/>
  <c r="X218" i="12"/>
  <c r="Y200" i="12"/>
  <c r="W244" i="12"/>
  <c r="W282" i="12"/>
  <c r="W318" i="12"/>
  <c r="W41" i="12"/>
  <c r="W95" i="12"/>
  <c r="W149" i="12"/>
  <c r="X233" i="12"/>
  <c r="X285" i="12"/>
  <c r="X19" i="12"/>
  <c r="X73" i="12"/>
  <c r="X127" i="12"/>
  <c r="Y179" i="12"/>
  <c r="W223" i="12"/>
  <c r="Y264" i="12"/>
  <c r="Y10" i="12"/>
  <c r="Y64" i="12"/>
  <c r="Y118" i="12"/>
  <c r="Y172" i="12"/>
  <c r="Y187" i="12"/>
  <c r="Y230" i="12"/>
  <c r="W38" i="12"/>
  <c r="W92" i="12"/>
  <c r="W146" i="12"/>
  <c r="X227" i="12"/>
  <c r="Y253" i="12"/>
  <c r="Y321" i="12"/>
  <c r="W369" i="12"/>
  <c r="W412" i="12"/>
  <c r="W8" i="12"/>
  <c r="W170" i="12"/>
  <c r="X333" i="12"/>
  <c r="X405" i="12"/>
  <c r="X381" i="12"/>
  <c r="X11" i="12"/>
  <c r="X173" i="12"/>
  <c r="X286" i="12"/>
  <c r="Y351" i="12"/>
  <c r="X352" i="12"/>
  <c r="Y25" i="12"/>
  <c r="X206" i="12"/>
  <c r="X310" i="12"/>
  <c r="X373" i="12"/>
  <c r="Y396" i="12"/>
  <c r="Y155" i="12"/>
  <c r="W266" i="12"/>
  <c r="Y330" i="12"/>
  <c r="Y373" i="12"/>
  <c r="Y292" i="12"/>
  <c r="Y120" i="12"/>
  <c r="X315" i="12"/>
  <c r="X169" i="12"/>
  <c r="X368" i="12"/>
  <c r="X151" i="12"/>
  <c r="Y277" i="12"/>
  <c r="Y334" i="12"/>
  <c r="W378" i="12"/>
  <c r="X321" i="12"/>
  <c r="Y164" i="12"/>
  <c r="X302" i="12"/>
  <c r="X367" i="12"/>
  <c r="Y210" i="12"/>
  <c r="Y307" i="12"/>
  <c r="Y360" i="12"/>
  <c r="W224" i="12"/>
  <c r="W98" i="12"/>
  <c r="W274" i="12"/>
  <c r="X357" i="12"/>
  <c r="X20" i="12"/>
  <c r="Y128" i="12"/>
  <c r="X390" i="12"/>
  <c r="W364" i="12"/>
  <c r="Y142" i="12"/>
  <c r="Y138" i="12"/>
  <c r="X253" i="12"/>
  <c r="W359" i="12"/>
  <c r="X319" i="12"/>
  <c r="W346" i="12"/>
  <c r="Y74" i="12"/>
  <c r="Y57" i="12"/>
  <c r="W12" i="12"/>
  <c r="W48" i="12"/>
  <c r="W84" i="12"/>
  <c r="W120" i="12"/>
  <c r="W156" i="12"/>
  <c r="W192" i="12"/>
  <c r="W228" i="12"/>
  <c r="X9" i="12"/>
  <c r="X45" i="12"/>
  <c r="X81" i="12"/>
  <c r="X117" i="12"/>
  <c r="X153" i="12"/>
  <c r="X189" i="12"/>
  <c r="X225" i="12"/>
  <c r="W4" i="12"/>
  <c r="W40" i="12"/>
  <c r="W76" i="12"/>
  <c r="W112" i="12"/>
  <c r="W148" i="12"/>
  <c r="X13" i="12"/>
  <c r="X67" i="12"/>
  <c r="X121" i="12"/>
  <c r="Y178" i="12"/>
  <c r="Y221" i="12"/>
  <c r="Y263" i="12"/>
  <c r="Y299" i="12"/>
  <c r="Y335" i="12"/>
  <c r="Y371" i="12"/>
  <c r="Y407" i="12"/>
  <c r="Y40" i="12"/>
  <c r="Y94" i="12"/>
  <c r="Y148" i="12"/>
  <c r="X229" i="12"/>
  <c r="Y204" i="12"/>
  <c r="Y247" i="12"/>
  <c r="W285" i="12"/>
  <c r="W321" i="12"/>
  <c r="Y45" i="12"/>
  <c r="Y99" i="12"/>
  <c r="Y153" i="12"/>
  <c r="X244" i="12"/>
  <c r="X288" i="12"/>
  <c r="X23" i="12"/>
  <c r="X77" i="12"/>
  <c r="X131" i="12"/>
  <c r="Y183" i="12"/>
  <c r="Y226" i="12"/>
  <c r="Y267" i="12"/>
  <c r="Y14" i="12"/>
  <c r="Y68" i="12"/>
  <c r="Y122" i="12"/>
  <c r="X176" i="12"/>
  <c r="W191" i="12"/>
  <c r="Y234" i="12"/>
  <c r="Y42" i="12"/>
  <c r="Y96" i="12"/>
  <c r="Y150" i="12"/>
  <c r="X238" i="12"/>
  <c r="Y259" i="12"/>
  <c r="X325" i="12"/>
  <c r="Y372" i="12"/>
  <c r="Y415" i="12"/>
  <c r="Y21" i="12"/>
  <c r="X203" i="12"/>
  <c r="X340" i="12"/>
  <c r="X412" i="12"/>
  <c r="X399" i="12"/>
  <c r="X25" i="12"/>
  <c r="Y184" i="12"/>
  <c r="W296" i="12"/>
  <c r="W355" i="12"/>
  <c r="X413" i="12"/>
  <c r="Y38" i="12"/>
  <c r="X217" i="12"/>
  <c r="W314" i="12"/>
  <c r="X380" i="12"/>
  <c r="X101" i="12"/>
  <c r="X299" i="12"/>
  <c r="Y271" i="12"/>
  <c r="W334" i="12"/>
  <c r="W377" i="12"/>
  <c r="X359" i="12"/>
  <c r="W134" i="12"/>
  <c r="W319" i="12"/>
  <c r="W235" i="12"/>
  <c r="X386" i="12"/>
  <c r="X164" i="12"/>
  <c r="W283" i="12"/>
  <c r="W338" i="12"/>
  <c r="Y381" i="12"/>
  <c r="Y16" i="12"/>
  <c r="X188" i="12"/>
  <c r="X307" i="12"/>
  <c r="X374" i="12"/>
  <c r="W221" i="12"/>
  <c r="X312" i="12"/>
  <c r="Y289" i="12"/>
  <c r="X278" i="12"/>
  <c r="X364" i="12"/>
  <c r="W308" i="12"/>
  <c r="X324" i="12"/>
  <c r="X341" i="12"/>
  <c r="X342" i="12"/>
  <c r="X335" i="12"/>
  <c r="X283" i="12"/>
  <c r="X332" i="12"/>
  <c r="W15" i="12"/>
  <c r="W51" i="12"/>
  <c r="W87" i="12"/>
  <c r="W123" i="12"/>
  <c r="W159" i="12"/>
  <c r="W195" i="12"/>
  <c r="W231" i="12"/>
  <c r="X12" i="12"/>
  <c r="X48" i="12"/>
  <c r="X84" i="12"/>
  <c r="X120" i="12"/>
  <c r="X156" i="12"/>
  <c r="X192" i="12"/>
  <c r="X228" i="12"/>
  <c r="W7" i="12"/>
  <c r="W43" i="12"/>
  <c r="W79" i="12"/>
  <c r="W115" i="12"/>
  <c r="W151" i="12"/>
  <c r="X17" i="12"/>
  <c r="X71" i="12"/>
  <c r="X125" i="12"/>
  <c r="W182" i="12"/>
  <c r="Y225" i="12"/>
  <c r="Y266" i="12"/>
  <c r="Y302" i="12"/>
  <c r="Y338" i="12"/>
  <c r="Y374" i="12"/>
  <c r="Y410" i="12"/>
  <c r="Y44" i="12"/>
  <c r="Y98" i="12"/>
  <c r="Y152" i="12"/>
  <c r="X236" i="12"/>
  <c r="W208" i="12"/>
  <c r="W251" i="12"/>
  <c r="W288" i="12"/>
  <c r="W324" i="12"/>
  <c r="W50" i="12"/>
  <c r="W104" i="12"/>
  <c r="W158" i="12"/>
  <c r="X251" i="12"/>
  <c r="X291" i="12"/>
  <c r="X28" i="12"/>
  <c r="X82" i="12"/>
  <c r="X136" i="12"/>
  <c r="W187" i="12"/>
  <c r="W230" i="12"/>
  <c r="Y270" i="12"/>
  <c r="Y19" i="12"/>
  <c r="Y73" i="12"/>
  <c r="Y127" i="12"/>
  <c r="X187" i="12"/>
  <c r="Y194" i="12"/>
  <c r="W238" i="12"/>
  <c r="W47" i="12"/>
  <c r="W101" i="12"/>
  <c r="W155" i="12"/>
  <c r="X245" i="12"/>
  <c r="W265" i="12"/>
  <c r="W333" i="12"/>
  <c r="W376" i="12"/>
  <c r="X370" i="12"/>
  <c r="W35" i="12"/>
  <c r="X214" i="12"/>
  <c r="X347" i="12"/>
  <c r="Y340" i="12"/>
  <c r="W400" i="12"/>
  <c r="X38" i="12"/>
  <c r="Y195" i="12"/>
  <c r="W301" i="12"/>
  <c r="Y358" i="12"/>
  <c r="X403" i="12"/>
  <c r="Y52" i="12"/>
  <c r="Y248" i="12"/>
  <c r="Y318" i="12"/>
  <c r="X384" i="12"/>
  <c r="X128" i="12"/>
  <c r="Y328" i="12"/>
  <c r="W277" i="12"/>
  <c r="Y337" i="12"/>
  <c r="W381" i="12"/>
  <c r="W269" i="12"/>
  <c r="Y147" i="12"/>
  <c r="W327" i="12"/>
  <c r="X274" i="12"/>
  <c r="X16" i="12"/>
  <c r="Y177" i="12"/>
  <c r="X287" i="12"/>
  <c r="W342" i="12"/>
  <c r="W385" i="12"/>
  <c r="Y29" i="12"/>
  <c r="X199" i="12"/>
  <c r="X311" i="12"/>
  <c r="X378" i="12"/>
  <c r="W232" i="12"/>
  <c r="W316" i="12"/>
  <c r="Y367" i="12"/>
  <c r="X328" i="12"/>
  <c r="W125" i="12"/>
  <c r="X289" i="12"/>
  <c r="X371" i="12"/>
  <c r="W313" i="12"/>
  <c r="X181" i="12"/>
  <c r="X408" i="12"/>
  <c r="W361" i="12"/>
  <c r="X415" i="12"/>
  <c r="Y228" i="12"/>
  <c r="Y110" i="12"/>
  <c r="W44" i="12"/>
  <c r="X349" i="12"/>
  <c r="Y88" i="12"/>
  <c r="W18" i="12"/>
  <c r="W54" i="12"/>
  <c r="W90" i="12"/>
  <c r="W126" i="12"/>
  <c r="W162" i="12"/>
  <c r="W198" i="12"/>
  <c r="W234" i="12"/>
  <c r="X15" i="12"/>
  <c r="X51" i="12"/>
  <c r="X87" i="12"/>
  <c r="X123" i="12"/>
  <c r="X159" i="12"/>
  <c r="X195" i="12"/>
  <c r="X231" i="12"/>
  <c r="W10" i="12"/>
  <c r="W46" i="12"/>
  <c r="W82" i="12"/>
  <c r="W118" i="12"/>
  <c r="W154" i="12"/>
  <c r="X22" i="12"/>
  <c r="X76" i="12"/>
  <c r="X130" i="12"/>
  <c r="Y185" i="12"/>
  <c r="W229" i="12"/>
  <c r="Y269" i="12"/>
  <c r="Y305" i="12"/>
  <c r="Y341" i="12"/>
  <c r="Y377" i="12"/>
  <c r="Y413" i="12"/>
  <c r="Y49" i="12"/>
  <c r="Y103" i="12"/>
  <c r="Y157" i="12"/>
  <c r="X247" i="12"/>
  <c r="Y211" i="12"/>
  <c r="Y254" i="12"/>
  <c r="W291" i="12"/>
  <c r="W330" i="12"/>
  <c r="Y54" i="12"/>
  <c r="Y108" i="12"/>
  <c r="Y162" i="12"/>
  <c r="X258" i="12"/>
  <c r="X294" i="12"/>
  <c r="X32" i="12"/>
  <c r="X86" i="12"/>
  <c r="X140" i="12"/>
  <c r="Y190" i="12"/>
  <c r="Y233" i="12"/>
  <c r="Y273" i="12"/>
  <c r="Y23" i="12"/>
  <c r="Y77" i="12"/>
  <c r="Y131" i="12"/>
  <c r="X194" i="12"/>
  <c r="Y198" i="12"/>
  <c r="Y241" i="12"/>
  <c r="Y51" i="12"/>
  <c r="Y105" i="12"/>
  <c r="Y159" i="12"/>
  <c r="X7" i="12"/>
  <c r="X269" i="12"/>
  <c r="Y336" i="12"/>
  <c r="Y379" i="12"/>
  <c r="W393" i="12"/>
  <c r="Y48" i="12"/>
  <c r="X265" i="12"/>
  <c r="X351" i="12"/>
  <c r="Y369" i="12"/>
  <c r="X88" i="12"/>
  <c r="X52" i="12"/>
  <c r="W206" i="12"/>
  <c r="W305" i="12"/>
  <c r="W362" i="12"/>
  <c r="W407" i="12"/>
  <c r="Y65" i="12"/>
  <c r="W256" i="12"/>
  <c r="X322" i="12"/>
  <c r="X391" i="12"/>
  <c r="X155" i="12"/>
  <c r="X372" i="12"/>
  <c r="X281" i="12"/>
  <c r="W341" i="12"/>
  <c r="Y384" i="12"/>
  <c r="W325" i="12"/>
  <c r="W161" i="12"/>
  <c r="X345" i="12"/>
  <c r="W295" i="12"/>
  <c r="X29" i="12"/>
  <c r="W188" i="12"/>
  <c r="W298" i="12"/>
  <c r="Y345" i="12"/>
  <c r="Y388" i="12"/>
  <c r="Y43" i="12"/>
  <c r="X242" i="12"/>
  <c r="Y319" i="12"/>
  <c r="X385" i="12"/>
  <c r="Y242" i="12"/>
  <c r="Y312" i="12"/>
  <c r="X375" i="12"/>
  <c r="Y310" i="12"/>
  <c r="Y406" i="12"/>
  <c r="X232" i="12"/>
  <c r="Y349" i="12"/>
  <c r="W21" i="12"/>
  <c r="W57" i="12"/>
  <c r="W93" i="12"/>
  <c r="W129" i="12"/>
  <c r="W165" i="12"/>
  <c r="W201" i="12"/>
  <c r="W237" i="12"/>
  <c r="X18" i="12"/>
  <c r="X54" i="12"/>
  <c r="X90" i="12"/>
  <c r="X126" i="12"/>
  <c r="X162" i="12"/>
  <c r="X198" i="12"/>
  <c r="X234" i="12"/>
  <c r="W13" i="12"/>
  <c r="W49" i="12"/>
  <c r="W85" i="12"/>
  <c r="W121" i="12"/>
  <c r="W157" i="12"/>
  <c r="X26" i="12"/>
  <c r="X80" i="12"/>
  <c r="X134" i="12"/>
  <c r="Y189" i="12"/>
  <c r="Y232" i="12"/>
  <c r="Y272" i="12"/>
  <c r="Y308" i="12"/>
  <c r="Y344" i="12"/>
  <c r="Y380" i="12"/>
  <c r="Y416" i="12"/>
  <c r="Y53" i="12"/>
  <c r="Y107" i="12"/>
  <c r="Y161" i="12"/>
  <c r="X254" i="12"/>
  <c r="W215" i="12"/>
  <c r="W258" i="12"/>
  <c r="W294" i="12"/>
  <c r="W5" i="12"/>
  <c r="W59" i="12"/>
  <c r="W113" i="12"/>
  <c r="W167" i="12"/>
  <c r="X261" i="12"/>
  <c r="X297" i="12"/>
  <c r="X37" i="12"/>
  <c r="X91" i="12"/>
  <c r="X145" i="12"/>
  <c r="W194" i="12"/>
  <c r="Y237" i="12"/>
  <c r="Y276" i="12"/>
  <c r="Y28" i="12"/>
  <c r="Y82" i="12"/>
  <c r="Y136" i="12"/>
  <c r="X205" i="12"/>
  <c r="W202" i="12"/>
  <c r="W245" i="12"/>
  <c r="W56" i="12"/>
  <c r="W110" i="12"/>
  <c r="W164" i="12"/>
  <c r="Y7" i="12"/>
  <c r="X280" i="12"/>
  <c r="W340" i="12"/>
  <c r="W383" i="12"/>
  <c r="X115" i="12"/>
  <c r="W62" i="12"/>
  <c r="W275" i="12"/>
  <c r="X358" i="12"/>
  <c r="Y376" i="12"/>
  <c r="W181" i="12"/>
  <c r="X65" i="12"/>
  <c r="W217" i="12"/>
  <c r="W310" i="12"/>
  <c r="W366" i="12"/>
  <c r="X34" i="12"/>
  <c r="Y79" i="12"/>
  <c r="X260" i="12"/>
  <c r="W326" i="12"/>
  <c r="X398" i="12"/>
  <c r="Y213" i="12"/>
  <c r="W185" i="12"/>
  <c r="X292" i="12"/>
  <c r="W345" i="12"/>
  <c r="W388" i="12"/>
  <c r="Y12" i="12"/>
  <c r="Y174" i="12"/>
  <c r="X363" i="12"/>
  <c r="X320" i="12"/>
  <c r="X43" i="12"/>
  <c r="W199" i="12"/>
  <c r="W302" i="12"/>
  <c r="W349" i="12"/>
  <c r="W392" i="12"/>
  <c r="Y56" i="12"/>
  <c r="X250" i="12"/>
  <c r="X323" i="12"/>
  <c r="X392" i="12"/>
  <c r="X257" i="12"/>
  <c r="Y331" i="12"/>
  <c r="W375" i="12"/>
  <c r="W397" i="12"/>
  <c r="W152" i="12"/>
  <c r="X316" i="12"/>
  <c r="X382" i="12"/>
  <c r="Y20" i="12"/>
  <c r="X259" i="12"/>
  <c r="W24" i="12"/>
  <c r="W60" i="12"/>
  <c r="W96" i="12"/>
  <c r="W132" i="12"/>
  <c r="W168" i="12"/>
  <c r="W204" i="12"/>
  <c r="W240" i="12"/>
  <c r="X21" i="12"/>
  <c r="X57" i="12"/>
  <c r="X93" i="12"/>
  <c r="X129" i="12"/>
  <c r="X165" i="12"/>
  <c r="X201" i="12"/>
  <c r="X237" i="12"/>
  <c r="W16" i="12"/>
  <c r="W52" i="12"/>
  <c r="W88" i="12"/>
  <c r="W124" i="12"/>
  <c r="W160" i="12"/>
  <c r="X31" i="12"/>
  <c r="X85" i="12"/>
  <c r="X139" i="12"/>
  <c r="W193" i="12"/>
  <c r="W236" i="12"/>
  <c r="Y275" i="12"/>
  <c r="Y311" i="12"/>
  <c r="Y347" i="12"/>
  <c r="Y383" i="12"/>
  <c r="Y4" i="12"/>
  <c r="Y58" i="12"/>
  <c r="Y112" i="12"/>
  <c r="Y166" i="12"/>
  <c r="Y175" i="12"/>
  <c r="Y218" i="12"/>
  <c r="W261" i="12"/>
  <c r="W297" i="12"/>
  <c r="Y9" i="12"/>
  <c r="Y63" i="12"/>
  <c r="Y117" i="12"/>
  <c r="Y171" i="12"/>
  <c r="X264" i="12"/>
  <c r="X300" i="12"/>
  <c r="X41" i="12"/>
  <c r="X95" i="12"/>
  <c r="X149" i="12"/>
  <c r="Y197" i="12"/>
  <c r="W241" i="12"/>
  <c r="Y279" i="12"/>
  <c r="Y32" i="12"/>
  <c r="Y86" i="12"/>
  <c r="Y140" i="12"/>
  <c r="X212" i="12"/>
  <c r="Y205" i="12"/>
  <c r="Y6" i="12"/>
  <c r="Y60" i="12"/>
  <c r="Y114" i="12"/>
  <c r="Y168" i="12"/>
  <c r="Y181" i="12"/>
  <c r="W290" i="12"/>
  <c r="Y343" i="12"/>
  <c r="W387" i="12"/>
  <c r="Y191" i="12"/>
  <c r="Y75" i="12"/>
  <c r="Y280" i="12"/>
  <c r="X365" i="12"/>
  <c r="W384" i="12"/>
  <c r="X263" i="12"/>
  <c r="X79" i="12"/>
  <c r="Y227" i="12"/>
  <c r="X318" i="12"/>
  <c r="W373" i="12"/>
  <c r="W253" i="12"/>
  <c r="Y92" i="12"/>
  <c r="X271" i="12"/>
  <c r="X330" i="12"/>
  <c r="X402" i="12"/>
  <c r="W259" i="12"/>
  <c r="W196" i="12"/>
  <c r="Y297" i="12"/>
  <c r="Y348" i="12"/>
  <c r="Y391" i="12"/>
  <c r="W26" i="12"/>
  <c r="X185" i="12"/>
  <c r="X388" i="12"/>
  <c r="W336" i="12"/>
  <c r="X56" i="12"/>
  <c r="Y209" i="12"/>
  <c r="W307" i="12"/>
  <c r="Y352" i="12"/>
  <c r="W396" i="12"/>
  <c r="Y70" i="12"/>
  <c r="W257" i="12"/>
  <c r="Y327" i="12"/>
  <c r="X74" i="12"/>
  <c r="X268" i="12"/>
  <c r="W335" i="12"/>
  <c r="Y378" i="12"/>
  <c r="X350" i="12"/>
  <c r="Y165" i="12"/>
  <c r="W320" i="12"/>
  <c r="X389" i="12"/>
  <c r="Y34" i="12"/>
  <c r="W280" i="12"/>
  <c r="W27" i="12"/>
  <c r="W63" i="12"/>
  <c r="W99" i="12"/>
  <c r="W135" i="12"/>
  <c r="W171" i="12"/>
  <c r="W207" i="12"/>
  <c r="W243" i="12"/>
  <c r="X24" i="12"/>
  <c r="X60" i="12"/>
  <c r="X96" i="12"/>
  <c r="X132" i="12"/>
  <c r="X168" i="12"/>
  <c r="X204" i="12"/>
  <c r="X240" i="12"/>
  <c r="W19" i="12"/>
  <c r="W55" i="12"/>
  <c r="W91" i="12"/>
  <c r="W127" i="12"/>
  <c r="W163" i="12"/>
  <c r="X35" i="12"/>
  <c r="X89" i="12"/>
  <c r="X143" i="12"/>
  <c r="Y196" i="12"/>
  <c r="Y239" i="12"/>
  <c r="Y278" i="12"/>
  <c r="Y314" i="12"/>
  <c r="Y350" i="12"/>
  <c r="Y386" i="12"/>
  <c r="Y8" i="12"/>
  <c r="Y62" i="12"/>
  <c r="Y116" i="12"/>
  <c r="Y170" i="12"/>
  <c r="W179" i="12"/>
  <c r="Y222" i="12"/>
  <c r="W264" i="12"/>
  <c r="W300" i="12"/>
  <c r="W14" i="12"/>
  <c r="W68" i="12"/>
  <c r="W122" i="12"/>
  <c r="X179" i="12"/>
  <c r="X267" i="12"/>
  <c r="X303" i="12"/>
  <c r="X46" i="12"/>
  <c r="X100" i="12"/>
  <c r="X154" i="12"/>
  <c r="Y201" i="12"/>
  <c r="Y244" i="12"/>
  <c r="Y282" i="12"/>
  <c r="Y37" i="12"/>
  <c r="Y91" i="12"/>
  <c r="Y145" i="12"/>
  <c r="X223" i="12"/>
  <c r="W209" i="12"/>
  <c r="W11" i="12"/>
  <c r="W65" i="12"/>
  <c r="W119" i="12"/>
  <c r="W173" i="12"/>
  <c r="Y192" i="12"/>
  <c r="Y295" i="12"/>
  <c r="W347" i="12"/>
  <c r="Y390" i="12"/>
  <c r="Y316" i="12"/>
  <c r="W89" i="12"/>
  <c r="W286" i="12"/>
  <c r="X369" i="12"/>
  <c r="W391" i="12"/>
  <c r="W304" i="12"/>
  <c r="X92" i="12"/>
  <c r="Y238" i="12"/>
  <c r="W322" i="12"/>
  <c r="W380" i="12"/>
  <c r="W299" i="12"/>
  <c r="Y106" i="12"/>
  <c r="W281" i="12"/>
  <c r="X337" i="12"/>
  <c r="X409" i="12"/>
  <c r="W284" i="12"/>
  <c r="Y206" i="12"/>
  <c r="Y301" i="12"/>
  <c r="W352" i="12"/>
  <c r="W395" i="12"/>
  <c r="Y39" i="12"/>
  <c r="X196" i="12"/>
  <c r="X406" i="12"/>
  <c r="W350" i="12"/>
  <c r="X70" i="12"/>
  <c r="Y220" i="12"/>
  <c r="W311" i="12"/>
  <c r="W356" i="12"/>
  <c r="Y399" i="12"/>
  <c r="Y83" i="12"/>
  <c r="Y262" i="12"/>
  <c r="X331" i="12"/>
  <c r="Y202" i="12"/>
  <c r="W278" i="12"/>
  <c r="W339" i="12"/>
  <c r="W382" i="12"/>
  <c r="W17" i="12"/>
  <c r="X178" i="12"/>
  <c r="Y324" i="12"/>
  <c r="X393" i="12"/>
  <c r="Y47" i="12"/>
  <c r="X284" i="12"/>
  <c r="W354" i="12"/>
  <c r="W289" i="12"/>
  <c r="X308" i="12"/>
  <c r="X293" i="12"/>
  <c r="W30" i="12"/>
  <c r="W66" i="12"/>
  <c r="W102" i="12"/>
  <c r="W138" i="12"/>
  <c r="W174" i="12"/>
  <c r="W210" i="12"/>
  <c r="W246" i="12"/>
  <c r="X27" i="12"/>
  <c r="X63" i="12"/>
  <c r="X99" i="12"/>
  <c r="X135" i="12"/>
  <c r="X171" i="12"/>
  <c r="X207" i="12"/>
  <c r="X243" i="12"/>
  <c r="W22" i="12"/>
  <c r="W58" i="12"/>
  <c r="W94" i="12"/>
  <c r="W130" i="12"/>
  <c r="W166" i="12"/>
  <c r="X40" i="12"/>
  <c r="X94" i="12"/>
  <c r="X148" i="12"/>
  <c r="W200" i="12"/>
  <c r="Y243" i="12"/>
  <c r="Y281" i="12"/>
  <c r="Y317" i="12"/>
  <c r="Y353" i="12"/>
  <c r="Y389" i="12"/>
  <c r="Y13" i="12"/>
  <c r="Y67" i="12"/>
  <c r="Y121" i="12"/>
  <c r="X175" i="12"/>
  <c r="Y182" i="12"/>
  <c r="W226" i="12"/>
  <c r="W267" i="12"/>
  <c r="W303" i="12"/>
  <c r="Y18" i="12"/>
  <c r="Y72" i="12"/>
  <c r="Y126" i="12"/>
  <c r="X190" i="12"/>
  <c r="X270" i="12"/>
  <c r="X306" i="12"/>
  <c r="X50" i="12"/>
  <c r="X104" i="12"/>
  <c r="X158" i="12"/>
  <c r="W205" i="12"/>
  <c r="W248" i="12"/>
  <c r="Y285" i="12"/>
  <c r="Y41" i="12"/>
  <c r="Y95" i="12"/>
  <c r="Y149" i="12"/>
  <c r="X230" i="12"/>
  <c r="Y212" i="12"/>
  <c r="Y15" i="12"/>
  <c r="Y69" i="12"/>
  <c r="Y123" i="12"/>
  <c r="X184" i="12"/>
  <c r="W203" i="12"/>
  <c r="Y300" i="12"/>
  <c r="W351" i="12"/>
  <c r="W394" i="12"/>
  <c r="Y346" i="12"/>
  <c r="Y102" i="12"/>
  <c r="X290" i="12"/>
  <c r="X376" i="12"/>
  <c r="W398" i="12"/>
  <c r="W343" i="12"/>
  <c r="X106" i="12"/>
  <c r="X248" i="12"/>
  <c r="X329" i="12"/>
  <c r="Y387" i="12"/>
  <c r="Y339" i="12"/>
  <c r="Y119" i="12"/>
  <c r="Y286" i="12"/>
  <c r="X344" i="12"/>
  <c r="X416" i="12"/>
  <c r="W332" i="12"/>
  <c r="Y217" i="12"/>
  <c r="Y306" i="12"/>
  <c r="Y355" i="12"/>
  <c r="W399" i="12"/>
  <c r="W53" i="12"/>
  <c r="X239" i="12"/>
  <c r="X396" i="12"/>
  <c r="W372" i="12"/>
  <c r="X83" i="12"/>
  <c r="Y231" i="12"/>
  <c r="Y315" i="12"/>
  <c r="W360" i="12"/>
  <c r="W403" i="12"/>
  <c r="Y97" i="12"/>
  <c r="W268" i="12"/>
  <c r="X338" i="12"/>
  <c r="Y357" i="12"/>
  <c r="Y283" i="12"/>
  <c r="Y342" i="12"/>
  <c r="Y385" i="12"/>
  <c r="Y30" i="12"/>
  <c r="X221" i="12"/>
  <c r="W328" i="12"/>
  <c r="X400" i="12"/>
  <c r="Y61" i="12"/>
  <c r="X304" i="12"/>
  <c r="X97" i="12"/>
  <c r="Y252" i="12"/>
  <c r="W33" i="12"/>
  <c r="W69" i="12"/>
  <c r="W105" i="12"/>
  <c r="W141" i="12"/>
  <c r="W177" i="12"/>
  <c r="W213" i="12"/>
  <c r="W249" i="12"/>
  <c r="X30" i="12"/>
  <c r="X66" i="12"/>
  <c r="X102" i="12"/>
  <c r="X138" i="12"/>
  <c r="X174" i="12"/>
  <c r="X210" i="12"/>
  <c r="X246" i="12"/>
  <c r="W25" i="12"/>
  <c r="W61" i="12"/>
  <c r="W97" i="12"/>
  <c r="W133" i="12"/>
  <c r="W169" i="12"/>
  <c r="X44" i="12"/>
  <c r="X98" i="12"/>
  <c r="X152" i="12"/>
  <c r="Y203" i="12"/>
  <c r="W247" i="12"/>
  <c r="Y284" i="12"/>
  <c r="Y320" i="12"/>
  <c r="Y356" i="12"/>
  <c r="Y392" i="12"/>
  <c r="Y17" i="12"/>
  <c r="Y71" i="12"/>
  <c r="Y125" i="12"/>
  <c r="X182" i="12"/>
  <c r="Y186" i="12"/>
  <c r="Y229" i="12"/>
  <c r="W270" i="12"/>
  <c r="W306" i="12"/>
  <c r="W23" i="12"/>
  <c r="W77" i="12"/>
  <c r="W131" i="12"/>
  <c r="X197" i="12"/>
  <c r="X273" i="12"/>
  <c r="X309" i="12"/>
  <c r="X55" i="12"/>
  <c r="X109" i="12"/>
  <c r="X163" i="12"/>
  <c r="Y208" i="12"/>
  <c r="Y251" i="12"/>
  <c r="Y288" i="12"/>
  <c r="Y46" i="12"/>
  <c r="Y100" i="12"/>
  <c r="Y154" i="12"/>
  <c r="X241" i="12"/>
  <c r="Y216" i="12"/>
  <c r="W20" i="12"/>
  <c r="W74" i="12"/>
  <c r="W128" i="12"/>
  <c r="X191" i="12"/>
  <c r="W214" i="12"/>
  <c r="Y304" i="12"/>
  <c r="Y354" i="12"/>
  <c r="Y397" i="12"/>
  <c r="W379" i="12"/>
  <c r="W116" i="12"/>
  <c r="Y313" i="12"/>
  <c r="X383" i="12"/>
  <c r="Y405" i="12"/>
  <c r="Y382" i="12"/>
  <c r="X119" i="12"/>
  <c r="W260" i="12"/>
  <c r="Y333" i="12"/>
  <c r="Y394" i="12"/>
  <c r="W368" i="12"/>
  <c r="Y133" i="12"/>
  <c r="W292" i="12"/>
  <c r="X348" i="12"/>
  <c r="Y402" i="12"/>
  <c r="Y256" i="12"/>
  <c r="X414" i="12"/>
  <c r="W386" i="12"/>
  <c r="W242" i="12"/>
  <c r="X272" i="12"/>
  <c r="W389" i="12"/>
  <c r="W36" i="12"/>
  <c r="W72" i="12"/>
  <c r="W108" i="12"/>
  <c r="W144" i="12"/>
  <c r="W180" i="12"/>
  <c r="W216" i="12"/>
  <c r="W252" i="12"/>
  <c r="X33" i="12"/>
  <c r="X69" i="12"/>
  <c r="X105" i="12"/>
  <c r="X141" i="12"/>
  <c r="X177" i="12"/>
  <c r="X213" i="12"/>
  <c r="X249" i="12"/>
  <c r="W28" i="12"/>
  <c r="W64" i="12"/>
  <c r="W100" i="12"/>
  <c r="W136" i="12"/>
  <c r="W172" i="12"/>
  <c r="X49" i="12"/>
  <c r="X103" i="12"/>
  <c r="X157" i="12"/>
  <c r="Y207" i="12"/>
  <c r="Y250" i="12"/>
  <c r="Y287" i="12"/>
  <c r="Y323" i="12"/>
  <c r="Y359" i="12"/>
  <c r="Y395" i="12"/>
  <c r="Y22" i="12"/>
  <c r="Y76" i="12"/>
  <c r="Y130" i="12"/>
  <c r="X193" i="12"/>
  <c r="W190" i="12"/>
  <c r="W233" i="12"/>
  <c r="W273" i="12"/>
  <c r="W309" i="12"/>
  <c r="Y27" i="12"/>
  <c r="Y81" i="12"/>
  <c r="Y135" i="12"/>
  <c r="X208" i="12"/>
  <c r="X276" i="12"/>
  <c r="X5" i="12"/>
  <c r="X59" i="12"/>
  <c r="X113" i="12"/>
  <c r="X167" i="12"/>
  <c r="W212" i="12"/>
  <c r="Y255" i="12"/>
  <c r="Y291" i="12"/>
  <c r="Y50" i="12"/>
  <c r="Y104" i="12"/>
  <c r="Y158" i="12"/>
  <c r="Y176" i="12"/>
  <c r="W220" i="12"/>
  <c r="Y24" i="12"/>
  <c r="Y78" i="12"/>
  <c r="Y132" i="12"/>
  <c r="X202" i="12"/>
  <c r="Y224" i="12"/>
  <c r="Y309" i="12"/>
  <c r="W358" i="12"/>
  <c r="W401" i="12"/>
  <c r="Y411" i="12"/>
  <c r="Y129" i="12"/>
  <c r="X317" i="12"/>
  <c r="X387" i="12"/>
  <c r="Y412" i="12"/>
  <c r="W415" i="12"/>
  <c r="X133" i="12"/>
  <c r="Y265" i="12"/>
  <c r="W337" i="12"/>
  <c r="W402" i="12"/>
  <c r="Y400" i="12"/>
  <c r="Y146" i="12"/>
  <c r="X296" i="12"/>
  <c r="X355" i="12"/>
  <c r="X377" i="12"/>
  <c r="Y375" i="12"/>
  <c r="W239" i="12"/>
  <c r="X314" i="12"/>
  <c r="W363" i="12"/>
  <c r="W406" i="12"/>
  <c r="W80" i="12"/>
  <c r="W262" i="12"/>
  <c r="W411" i="12"/>
  <c r="W404" i="12"/>
  <c r="X110" i="12"/>
  <c r="W250" i="12"/>
  <c r="W323" i="12"/>
  <c r="W367" i="12"/>
  <c r="W410" i="12"/>
  <c r="Y124" i="12"/>
  <c r="W178" i="12"/>
  <c r="X339" i="12"/>
  <c r="X411" i="12"/>
  <c r="T3" i="12"/>
  <c r="T51" i="12"/>
  <c r="T99" i="12"/>
  <c r="T147" i="12"/>
  <c r="T195" i="12"/>
  <c r="T243" i="12"/>
  <c r="T291" i="12"/>
  <c r="T339" i="12"/>
  <c r="U47" i="12"/>
  <c r="U95" i="12"/>
  <c r="U143" i="12"/>
  <c r="U191" i="12"/>
  <c r="U239" i="12"/>
  <c r="U287" i="12"/>
  <c r="U335" i="12"/>
  <c r="V43" i="12"/>
  <c r="V91" i="12"/>
  <c r="V139" i="12"/>
  <c r="T20" i="12"/>
  <c r="T84" i="12"/>
  <c r="T148" i="12"/>
  <c r="T208" i="12"/>
  <c r="U265" i="12"/>
  <c r="V322" i="12"/>
  <c r="T374" i="12"/>
  <c r="V174" i="12"/>
  <c r="V318" i="12"/>
  <c r="T329" i="12"/>
  <c r="U9" i="12"/>
  <c r="U73" i="12"/>
  <c r="U137" i="12"/>
  <c r="U198" i="12"/>
  <c r="U256" i="12"/>
  <c r="V313" i="12"/>
  <c r="U366" i="12"/>
  <c r="U414" i="12"/>
  <c r="V304" i="12"/>
  <c r="V333" i="12"/>
  <c r="V30" i="12"/>
  <c r="V94" i="12"/>
  <c r="T180" i="12"/>
  <c r="U10" i="12"/>
  <c r="U154" i="12"/>
  <c r="T48" i="12"/>
  <c r="T112" i="12"/>
  <c r="V175" i="12"/>
  <c r="T233" i="12"/>
  <c r="U300" i="12"/>
  <c r="T415" i="12"/>
  <c r="U138" i="12"/>
  <c r="V69" i="12"/>
  <c r="V177" i="12"/>
  <c r="V266" i="12"/>
  <c r="U351" i="12"/>
  <c r="U296" i="12"/>
  <c r="V375" i="12"/>
  <c r="T61" i="12"/>
  <c r="V238" i="12"/>
  <c r="T412" i="12"/>
  <c r="U388" i="12"/>
  <c r="V204" i="12"/>
  <c r="V388" i="12"/>
  <c r="V291" i="12"/>
  <c r="V262" i="12"/>
  <c r="U50" i="12"/>
  <c r="U161" i="12"/>
  <c r="T253" i="12"/>
  <c r="T202" i="12"/>
  <c r="U393" i="12"/>
  <c r="U412" i="12"/>
  <c r="V210" i="12"/>
  <c r="U395" i="12"/>
  <c r="U205" i="12"/>
  <c r="U345" i="12"/>
  <c r="V190" i="12"/>
  <c r="V53" i="12"/>
  <c r="T181" i="12"/>
  <c r="U400" i="12"/>
  <c r="U18" i="12"/>
  <c r="T348" i="12"/>
  <c r="T109" i="12"/>
  <c r="T82" i="12"/>
  <c r="V74" i="12"/>
  <c r="T141" i="12"/>
  <c r="U361" i="12"/>
  <c r="V384" i="12"/>
  <c r="T308" i="12"/>
  <c r="V293" i="12"/>
  <c r="T249" i="12"/>
  <c r="T368" i="12"/>
  <c r="T60" i="12"/>
  <c r="V229" i="12"/>
  <c r="T13" i="12"/>
  <c r="T321" i="12"/>
  <c r="T250" i="12"/>
  <c r="T397" i="12"/>
  <c r="U372" i="12"/>
  <c r="V314" i="12"/>
  <c r="V396" i="12"/>
  <c r="T273" i="12"/>
  <c r="V207" i="12"/>
  <c r="V277" i="12"/>
  <c r="U82" i="12"/>
  <c r="V140" i="12"/>
  <c r="U199" i="12"/>
  <c r="U247" i="12"/>
  <c r="U295" i="12"/>
  <c r="V3" i="12"/>
  <c r="V51" i="12"/>
  <c r="V99" i="12"/>
  <c r="V147" i="12"/>
  <c r="T30" i="12"/>
  <c r="T94" i="12"/>
  <c r="T158" i="12"/>
  <c r="U217" i="12"/>
  <c r="V274" i="12"/>
  <c r="T382" i="12"/>
  <c r="V208" i="12"/>
  <c r="V342" i="12"/>
  <c r="U20" i="12"/>
  <c r="U148" i="12"/>
  <c r="U208" i="12"/>
  <c r="V323" i="12"/>
  <c r="V169" i="12"/>
  <c r="T324" i="12"/>
  <c r="V41" i="12"/>
  <c r="V198" i="12"/>
  <c r="U37" i="12"/>
  <c r="T58" i="12"/>
  <c r="T185" i="12"/>
  <c r="V309" i="12"/>
  <c r="U165" i="12"/>
  <c r="V194" i="12"/>
  <c r="U363" i="12"/>
  <c r="T7" i="12"/>
  <c r="T55" i="12"/>
  <c r="T103" i="12"/>
  <c r="T151" i="12"/>
  <c r="T199" i="12"/>
  <c r="T247" i="12"/>
  <c r="T295" i="12"/>
  <c r="U3" i="12"/>
  <c r="U51" i="12"/>
  <c r="U99" i="12"/>
  <c r="U147" i="12"/>
  <c r="U195" i="12"/>
  <c r="U243" i="12"/>
  <c r="U291" i="12"/>
  <c r="U339" i="12"/>
  <c r="V47" i="12"/>
  <c r="V95" i="12"/>
  <c r="V143" i="12"/>
  <c r="T25" i="12"/>
  <c r="T89" i="12"/>
  <c r="T153" i="12"/>
  <c r="V212" i="12"/>
  <c r="T270" i="12"/>
  <c r="T328" i="12"/>
  <c r="T378" i="12"/>
  <c r="T194" i="12"/>
  <c r="V328" i="12"/>
  <c r="T351" i="12"/>
  <c r="U14" i="12"/>
  <c r="U78" i="12"/>
  <c r="U142" i="12"/>
  <c r="V203" i="12"/>
  <c r="T261" i="12"/>
  <c r="U318" i="12"/>
  <c r="U370" i="12"/>
  <c r="V105" i="12"/>
  <c r="T314" i="12"/>
  <c r="T347" i="12"/>
  <c r="V36" i="12"/>
  <c r="V100" i="12"/>
  <c r="V184" i="12"/>
  <c r="U26" i="12"/>
  <c r="U170" i="12"/>
  <c r="T53" i="12"/>
  <c r="T117" i="12"/>
  <c r="U180" i="12"/>
  <c r="V237" i="12"/>
  <c r="T305" i="12"/>
  <c r="U16" i="12"/>
  <c r="U149" i="12"/>
  <c r="U77" i="12"/>
  <c r="U186" i="12"/>
  <c r="U273" i="12"/>
  <c r="V356" i="12"/>
  <c r="U302" i="12"/>
  <c r="T381" i="12"/>
  <c r="U70" i="12"/>
  <c r="U253" i="12"/>
  <c r="U125" i="12"/>
  <c r="V405" i="12"/>
  <c r="U225" i="12"/>
  <c r="U407" i="12"/>
  <c r="U312" i="12"/>
  <c r="T298" i="12"/>
  <c r="V60" i="12"/>
  <c r="V170" i="12"/>
  <c r="V259" i="12"/>
  <c r="V216" i="12"/>
  <c r="U405" i="12"/>
  <c r="U17" i="12"/>
  <c r="U233" i="12"/>
  <c r="V412" i="12"/>
  <c r="T234" i="12"/>
  <c r="T388" i="12"/>
  <c r="V254" i="12"/>
  <c r="U61" i="12"/>
  <c r="T188" i="12"/>
  <c r="U240" i="12"/>
  <c r="V156" i="12"/>
  <c r="U401" i="12"/>
  <c r="U118" i="12"/>
  <c r="T129" i="12"/>
  <c r="V92" i="12"/>
  <c r="U168" i="12"/>
  <c r="V377" i="12"/>
  <c r="U22" i="12"/>
  <c r="U356" i="12"/>
  <c r="U391" i="12"/>
  <c r="U264" i="12"/>
  <c r="U49" i="12"/>
  <c r="V228" i="12"/>
  <c r="U249" i="12"/>
  <c r="V66" i="12"/>
  <c r="U336" i="12"/>
  <c r="U286" i="12"/>
  <c r="T22" i="12"/>
  <c r="U56" i="12"/>
  <c r="U40" i="12"/>
  <c r="V21" i="12"/>
  <c r="V372" i="12"/>
  <c r="T330" i="12"/>
  <c r="T373" i="12"/>
  <c r="T186" i="12"/>
  <c r="T244" i="12"/>
  <c r="T11" i="12"/>
  <c r="T59" i="12"/>
  <c r="T107" i="12"/>
  <c r="T155" i="12"/>
  <c r="T203" i="12"/>
  <c r="T251" i="12"/>
  <c r="T299" i="12"/>
  <c r="U7" i="12"/>
  <c r="U55" i="12"/>
  <c r="U103" i="12"/>
  <c r="U151" i="12"/>
  <c r="V332" i="12"/>
  <c r="T363" i="12"/>
  <c r="U84" i="12"/>
  <c r="V265" i="12"/>
  <c r="U374" i="12"/>
  <c r="T359" i="12"/>
  <c r="V116" i="12"/>
  <c r="V180" i="12"/>
  <c r="T122" i="12"/>
  <c r="U242" i="12"/>
  <c r="U21" i="12"/>
  <c r="V86" i="12"/>
  <c r="U281" i="12"/>
  <c r="T15" i="12"/>
  <c r="T63" i="12"/>
  <c r="T111" i="12"/>
  <c r="T159" i="12"/>
  <c r="T207" i="12"/>
  <c r="T255" i="12"/>
  <c r="T303" i="12"/>
  <c r="U11" i="12"/>
  <c r="U59" i="12"/>
  <c r="U107" i="12"/>
  <c r="U155" i="12"/>
  <c r="U203" i="12"/>
  <c r="U251" i="12"/>
  <c r="U299" i="12"/>
  <c r="V7" i="12"/>
  <c r="V55" i="12"/>
  <c r="V103" i="12"/>
  <c r="V151" i="12"/>
  <c r="T36" i="12"/>
  <c r="T100" i="12"/>
  <c r="T164" i="12"/>
  <c r="T222" i="12"/>
  <c r="T280" i="12"/>
  <c r="U337" i="12"/>
  <c r="T386" i="12"/>
  <c r="T218" i="12"/>
  <c r="V350" i="12"/>
  <c r="T375" i="12"/>
  <c r="U25" i="12"/>
  <c r="U89" i="12"/>
  <c r="U153" i="12"/>
  <c r="T213" i="12"/>
  <c r="U270" i="12"/>
  <c r="U328" i="12"/>
  <c r="U378" i="12"/>
  <c r="U189" i="12"/>
  <c r="T338" i="12"/>
  <c r="T371" i="12"/>
  <c r="V46" i="12"/>
  <c r="V121" i="12"/>
  <c r="V222" i="12"/>
  <c r="U48" i="12"/>
  <c r="T190" i="12"/>
  <c r="T64" i="12"/>
  <c r="T128" i="12"/>
  <c r="V189" i="12"/>
  <c r="V247" i="12"/>
  <c r="U314" i="12"/>
  <c r="U32" i="12"/>
  <c r="T176" i="12"/>
  <c r="T97" i="12"/>
  <c r="U201" i="12"/>
  <c r="T288" i="12"/>
  <c r="V368" i="12"/>
  <c r="T317" i="12"/>
  <c r="T393" i="12"/>
  <c r="V97" i="12"/>
  <c r="T282" i="12"/>
  <c r="V245" i="12"/>
  <c r="U34" i="12"/>
  <c r="T254" i="12"/>
  <c r="V145" i="12"/>
  <c r="T353" i="12"/>
  <c r="T372" i="12"/>
  <c r="V77" i="12"/>
  <c r="V186" i="12"/>
  <c r="V273" i="12"/>
  <c r="U245" i="12"/>
  <c r="V231" i="12"/>
  <c r="T54" i="12"/>
  <c r="T262" i="12"/>
  <c r="V219" i="12"/>
  <c r="U269" i="12"/>
  <c r="T334" i="12"/>
  <c r="U365" i="12"/>
  <c r="T81" i="12"/>
  <c r="U202" i="12"/>
  <c r="V395" i="12"/>
  <c r="U383" i="12"/>
  <c r="T166" i="12"/>
  <c r="U136" i="12"/>
  <c r="T226" i="12"/>
  <c r="V109" i="12"/>
  <c r="U212" i="12"/>
  <c r="U404" i="12"/>
  <c r="U130" i="12"/>
  <c r="V56" i="12"/>
  <c r="V38" i="12"/>
  <c r="V300" i="12"/>
  <c r="T201" i="12"/>
  <c r="V12" i="12"/>
  <c r="U284" i="12"/>
  <c r="V122" i="12"/>
  <c r="U367" i="12"/>
  <c r="V353" i="12"/>
  <c r="T236" i="12"/>
  <c r="V292" i="12"/>
  <c r="U396" i="12"/>
  <c r="V129" i="12"/>
  <c r="U166" i="12"/>
  <c r="U236" i="12"/>
  <c r="U293" i="12"/>
  <c r="V343" i="12"/>
  <c r="V389" i="12"/>
  <c r="T75" i="12"/>
  <c r="U71" i="12"/>
  <c r="U167" i="12"/>
  <c r="U311" i="12"/>
  <c r="V115" i="12"/>
  <c r="V178" i="12"/>
  <c r="T350" i="12"/>
  <c r="T252" i="12"/>
  <c r="U41" i="12"/>
  <c r="V227" i="12"/>
  <c r="T228" i="12"/>
  <c r="V62" i="12"/>
  <c r="U85" i="12"/>
  <c r="T144" i="12"/>
  <c r="U338" i="12"/>
  <c r="U13" i="12"/>
  <c r="T310" i="12"/>
  <c r="V411" i="12"/>
  <c r="T19" i="12"/>
  <c r="T67" i="12"/>
  <c r="T115" i="12"/>
  <c r="T163" i="12"/>
  <c r="T211" i="12"/>
  <c r="T259" i="12"/>
  <c r="T307" i="12"/>
  <c r="U15" i="12"/>
  <c r="U63" i="12"/>
  <c r="U111" i="12"/>
  <c r="U159" i="12"/>
  <c r="U207" i="12"/>
  <c r="U255" i="12"/>
  <c r="U303" i="12"/>
  <c r="V11" i="12"/>
  <c r="V59" i="12"/>
  <c r="V107" i="12"/>
  <c r="V155" i="12"/>
  <c r="T41" i="12"/>
  <c r="T105" i="12"/>
  <c r="T169" i="12"/>
  <c r="V226" i="12"/>
  <c r="V284" i="12"/>
  <c r="T342" i="12"/>
  <c r="T390" i="12"/>
  <c r="V232" i="12"/>
  <c r="V358" i="12"/>
  <c r="T387" i="12"/>
  <c r="U30" i="12"/>
  <c r="U94" i="12"/>
  <c r="U158" i="12"/>
  <c r="V217" i="12"/>
  <c r="V275" i="12"/>
  <c r="T333" i="12"/>
  <c r="U382" i="12"/>
  <c r="T204" i="12"/>
  <c r="V346" i="12"/>
  <c r="T383" i="12"/>
  <c r="V52" i="12"/>
  <c r="V126" i="12"/>
  <c r="V246" i="12"/>
  <c r="U58" i="12"/>
  <c r="T5" i="12"/>
  <c r="T69" i="12"/>
  <c r="T133" i="12"/>
  <c r="U194" i="12"/>
  <c r="U252" i="12"/>
  <c r="V319" i="12"/>
  <c r="U42" i="12"/>
  <c r="U185" i="12"/>
  <c r="V104" i="12"/>
  <c r="U209" i="12"/>
  <c r="T296" i="12"/>
  <c r="U375" i="12"/>
  <c r="T325" i="12"/>
  <c r="V399" i="12"/>
  <c r="V114" i="12"/>
  <c r="V296" i="12"/>
  <c r="U268" i="12"/>
  <c r="V61" i="12"/>
  <c r="V268" i="12"/>
  <c r="V162" i="12"/>
  <c r="V371" i="12"/>
  <c r="U413" i="12"/>
  <c r="T88" i="12"/>
  <c r="V195" i="12"/>
  <c r="V281" i="12"/>
  <c r="T268" i="12"/>
  <c r="U260" i="12"/>
  <c r="T72" i="12"/>
  <c r="V276" i="12"/>
  <c r="V283" i="12"/>
  <c r="T292" i="12"/>
  <c r="V400" i="12"/>
  <c r="T408" i="12"/>
  <c r="V88" i="12"/>
  <c r="U210" i="12"/>
  <c r="U45" i="12"/>
  <c r="U190" i="12"/>
  <c r="U8" i="12"/>
  <c r="T156" i="12"/>
  <c r="T284" i="12"/>
  <c r="T120" i="12"/>
  <c r="T229" i="12"/>
  <c r="V200" i="12"/>
  <c r="V185" i="12"/>
  <c r="T293" i="12"/>
  <c r="T66" i="12"/>
  <c r="T316" i="12"/>
  <c r="V255" i="12"/>
  <c r="T40" i="12"/>
  <c r="T301" i="12"/>
  <c r="T150" i="12"/>
  <c r="T380" i="12"/>
  <c r="U380" i="12"/>
  <c r="V341" i="12"/>
  <c r="U385" i="12"/>
  <c r="V48" i="12"/>
  <c r="T157" i="12"/>
  <c r="V221" i="12"/>
  <c r="U322" i="12"/>
  <c r="V403" i="12"/>
  <c r="V82" i="12"/>
  <c r="U278" i="12"/>
  <c r="T123" i="12"/>
  <c r="U215" i="12"/>
  <c r="V67" i="12"/>
  <c r="T52" i="12"/>
  <c r="T294" i="12"/>
  <c r="V378" i="12"/>
  <c r="U105" i="12"/>
  <c r="T285" i="12"/>
  <c r="U390" i="12"/>
  <c r="T411" i="12"/>
  <c r="T300" i="12"/>
  <c r="T80" i="12"/>
  <c r="V261" i="12"/>
  <c r="U124" i="12"/>
  <c r="U387" i="12"/>
  <c r="U152" i="12"/>
  <c r="T23" i="12"/>
  <c r="T71" i="12"/>
  <c r="T119" i="12"/>
  <c r="T167" i="12"/>
  <c r="T215" i="12"/>
  <c r="T263" i="12"/>
  <c r="T311" i="12"/>
  <c r="U19" i="12"/>
  <c r="U67" i="12"/>
  <c r="U115" i="12"/>
  <c r="U163" i="12"/>
  <c r="U211" i="12"/>
  <c r="U259" i="12"/>
  <c r="U307" i="12"/>
  <c r="V15" i="12"/>
  <c r="V63" i="12"/>
  <c r="V111" i="12"/>
  <c r="V159" i="12"/>
  <c r="T46" i="12"/>
  <c r="T110" i="12"/>
  <c r="T174" i="12"/>
  <c r="T232" i="12"/>
  <c r="U289" i="12"/>
  <c r="T346" i="12"/>
  <c r="T394" i="12"/>
  <c r="U237" i="12"/>
  <c r="V370" i="12"/>
  <c r="T395" i="12"/>
  <c r="U36" i="12"/>
  <c r="U100" i="12"/>
  <c r="U164" i="12"/>
  <c r="U222" i="12"/>
  <c r="U280" i="12"/>
  <c r="V337" i="12"/>
  <c r="U386" i="12"/>
  <c r="U213" i="12"/>
  <c r="V354" i="12"/>
  <c r="T399" i="12"/>
  <c r="V57" i="12"/>
  <c r="V132" i="12"/>
  <c r="V270" i="12"/>
  <c r="U69" i="12"/>
  <c r="T10" i="12"/>
  <c r="T74" i="12"/>
  <c r="T138" i="12"/>
  <c r="V199" i="12"/>
  <c r="T257" i="12"/>
  <c r="U324" i="12"/>
  <c r="U53" i="12"/>
  <c r="V5" i="12"/>
  <c r="T114" i="12"/>
  <c r="T216" i="12"/>
  <c r="T302" i="12"/>
  <c r="V380" i="12"/>
  <c r="V331" i="12"/>
  <c r="T405" i="12"/>
  <c r="U134" i="12"/>
  <c r="V310" i="12"/>
  <c r="U282" i="12"/>
  <c r="U81" i="12"/>
  <c r="V282" i="12"/>
  <c r="V181" i="12"/>
  <c r="T389" i="12"/>
  <c r="T38" i="12"/>
  <c r="U97" i="12"/>
  <c r="V201" i="12"/>
  <c r="U288" i="12"/>
  <c r="V288" i="12"/>
  <c r="T289" i="12"/>
  <c r="V90" i="12"/>
  <c r="U297" i="12"/>
  <c r="U320" i="12"/>
  <c r="V320" i="12"/>
  <c r="V81" i="12"/>
  <c r="V28" i="12"/>
  <c r="T98" i="12"/>
  <c r="T225" i="12"/>
  <c r="U92" i="12"/>
  <c r="T277" i="12"/>
  <c r="V17" i="12"/>
  <c r="T173" i="12"/>
  <c r="V334" i="12"/>
  <c r="V138" i="12"/>
  <c r="U244" i="12"/>
  <c r="V409" i="12"/>
  <c r="U257" i="12"/>
  <c r="T416" i="12"/>
  <c r="T93" i="12"/>
  <c r="V335" i="12"/>
  <c r="T322" i="12"/>
  <c r="U66" i="12"/>
  <c r="U316" i="12"/>
  <c r="T177" i="12"/>
  <c r="T409" i="12"/>
  <c r="U409" i="12"/>
  <c r="V413" i="12"/>
  <c r="T140" i="12"/>
  <c r="U150" i="12"/>
  <c r="U220" i="12"/>
  <c r="U308" i="12"/>
  <c r="V397" i="12"/>
  <c r="T168" i="12"/>
  <c r="V191" i="12"/>
  <c r="T404" i="12"/>
  <c r="T27" i="12"/>
  <c r="T171" i="12"/>
  <c r="T219" i="12"/>
  <c r="T267" i="12"/>
  <c r="T315" i="12"/>
  <c r="U23" i="12"/>
  <c r="U119" i="12"/>
  <c r="U263" i="12"/>
  <c r="V19" i="12"/>
  <c r="V163" i="12"/>
  <c r="T116" i="12"/>
  <c r="V236" i="12"/>
  <c r="T398" i="12"/>
  <c r="T407" i="12"/>
  <c r="U169" i="12"/>
  <c r="U342" i="12"/>
  <c r="V366" i="12"/>
  <c r="V137" i="12"/>
  <c r="T16" i="12"/>
  <c r="U204" i="12"/>
  <c r="U64" i="12"/>
  <c r="T224" i="12"/>
  <c r="V339" i="12"/>
  <c r="T31" i="12"/>
  <c r="T135" i="12"/>
  <c r="T239" i="12"/>
  <c r="U31" i="12"/>
  <c r="U135" i="12"/>
  <c r="U267" i="12"/>
  <c r="V31" i="12"/>
  <c r="V135" i="12"/>
  <c r="T126" i="12"/>
  <c r="T256" i="12"/>
  <c r="T402" i="12"/>
  <c r="V406" i="12"/>
  <c r="U68" i="12"/>
  <c r="T237" i="12"/>
  <c r="U358" i="12"/>
  <c r="V374" i="12"/>
  <c r="V78" i="12"/>
  <c r="T403" i="12"/>
  <c r="T90" i="12"/>
  <c r="V223" i="12"/>
  <c r="U80" i="12"/>
  <c r="V150" i="12"/>
  <c r="V344" i="12"/>
  <c r="V387" i="12"/>
  <c r="T260" i="12"/>
  <c r="V357" i="12"/>
  <c r="T320" i="12"/>
  <c r="T413" i="12"/>
  <c r="V42" i="12"/>
  <c r="U230" i="12"/>
  <c r="U317" i="12"/>
  <c r="V44" i="12"/>
  <c r="V364" i="12"/>
  <c r="U377" i="12"/>
  <c r="U146" i="12"/>
  <c r="U172" i="12"/>
  <c r="T306" i="12"/>
  <c r="V34" i="12"/>
  <c r="V165" i="12"/>
  <c r="U86" i="12"/>
  <c r="V183" i="12"/>
  <c r="V166" i="12"/>
  <c r="U229" i="12"/>
  <c r="V85" i="12"/>
  <c r="U349" i="12"/>
  <c r="V349" i="12"/>
  <c r="V286" i="12"/>
  <c r="U140" i="12"/>
  <c r="T272" i="12"/>
  <c r="V32" i="12"/>
  <c r="T221" i="12"/>
  <c r="U327" i="12"/>
  <c r="T309" i="12"/>
  <c r="T50" i="12"/>
  <c r="T6" i="12"/>
  <c r="V117" i="12"/>
  <c r="V146" i="12"/>
  <c r="T113" i="12"/>
  <c r="U123" i="12"/>
  <c r="T362" i="12"/>
  <c r="V362" i="12"/>
  <c r="T196" i="12"/>
  <c r="U364" i="12"/>
  <c r="T12" i="12"/>
  <c r="U102" i="12"/>
  <c r="U127" i="12"/>
  <c r="T366" i="12"/>
  <c r="V382" i="12"/>
  <c r="T210" i="12"/>
  <c r="V230" i="12"/>
  <c r="T56" i="12"/>
  <c r="T265" i="12"/>
  <c r="T235" i="12"/>
  <c r="T290" i="12"/>
  <c r="V345" i="12"/>
  <c r="T360" i="12"/>
  <c r="V415" i="12"/>
  <c r="U76" i="12"/>
  <c r="T35" i="12"/>
  <c r="T139" i="12"/>
  <c r="T271" i="12"/>
  <c r="U35" i="12"/>
  <c r="U139" i="12"/>
  <c r="U271" i="12"/>
  <c r="V35" i="12"/>
  <c r="V167" i="12"/>
  <c r="T132" i="12"/>
  <c r="V260" i="12"/>
  <c r="T406" i="12"/>
  <c r="V414" i="12"/>
  <c r="U110" i="12"/>
  <c r="V241" i="12"/>
  <c r="U362" i="12"/>
  <c r="V386" i="12"/>
  <c r="V84" i="12"/>
  <c r="U96" i="12"/>
  <c r="T96" i="12"/>
  <c r="U228" i="12"/>
  <c r="U90" i="12"/>
  <c r="T161" i="12"/>
  <c r="V392" i="12"/>
  <c r="U6" i="12"/>
  <c r="U325" i="12"/>
  <c r="U376" i="12"/>
  <c r="V340" i="12"/>
  <c r="V8" i="12"/>
  <c r="T70" i="12"/>
  <c r="U238" i="12"/>
  <c r="T332" i="12"/>
  <c r="V108" i="12"/>
  <c r="V376" i="12"/>
  <c r="T396" i="12"/>
  <c r="V6" i="12"/>
  <c r="U196" i="12"/>
  <c r="U353" i="12"/>
  <c r="T45" i="12"/>
  <c r="T384" i="12"/>
  <c r="V113" i="12"/>
  <c r="V220" i="12"/>
  <c r="T192" i="12"/>
  <c r="V279" i="12"/>
  <c r="U226" i="12"/>
  <c r="V365" i="12"/>
  <c r="V18" i="12"/>
  <c r="T337" i="12"/>
  <c r="U258" i="12"/>
  <c r="U306" i="12"/>
  <c r="U272" i="12"/>
  <c r="U343" i="12"/>
  <c r="U122" i="12"/>
  <c r="U114" i="12"/>
  <c r="T365" i="12"/>
  <c r="V24" i="12"/>
  <c r="T92" i="12"/>
  <c r="T264" i="12"/>
  <c r="V361" i="12"/>
  <c r="U392" i="12"/>
  <c r="U113" i="12"/>
  <c r="U221" i="12"/>
  <c r="U93" i="12"/>
  <c r="U384" i="12"/>
  <c r="V120" i="12"/>
  <c r="U329" i="12"/>
  <c r="V112" i="12"/>
  <c r="T217" i="12"/>
  <c r="T248" i="12"/>
  <c r="V118" i="12"/>
  <c r="V235" i="12"/>
  <c r="V272" i="12"/>
  <c r="T91" i="12"/>
  <c r="V294" i="12"/>
  <c r="T32" i="12"/>
  <c r="U178" i="12"/>
  <c r="U352" i="12"/>
  <c r="V297" i="12"/>
  <c r="U234" i="12"/>
  <c r="T278" i="12"/>
  <c r="T95" i="12"/>
  <c r="U52" i="12"/>
  <c r="T209" i="12"/>
  <c r="T240" i="12"/>
  <c r="V240" i="12"/>
  <c r="V391" i="12"/>
  <c r="T206" i="12"/>
  <c r="U231" i="12"/>
  <c r="T246" i="12"/>
  <c r="U350" i="12"/>
  <c r="V133" i="12"/>
  <c r="T24" i="12"/>
  <c r="V152" i="12"/>
  <c r="T193" i="12"/>
  <c r="T361" i="12"/>
  <c r="T131" i="12"/>
  <c r="V73" i="12"/>
  <c r="V224" i="12"/>
  <c r="V352" i="12"/>
  <c r="V65" i="12"/>
  <c r="U250" i="12"/>
  <c r="T39" i="12"/>
  <c r="T143" i="12"/>
  <c r="T275" i="12"/>
  <c r="U39" i="12"/>
  <c r="U171" i="12"/>
  <c r="U275" i="12"/>
  <c r="V39" i="12"/>
  <c r="V171" i="12"/>
  <c r="T137" i="12"/>
  <c r="V298" i="12"/>
  <c r="T410" i="12"/>
  <c r="V271" i="12"/>
  <c r="U116" i="12"/>
  <c r="U246" i="12"/>
  <c r="U394" i="12"/>
  <c r="V398" i="12"/>
  <c r="V89" i="12"/>
  <c r="U106" i="12"/>
  <c r="T101" i="12"/>
  <c r="U276" i="12"/>
  <c r="U101" i="12"/>
  <c r="V168" i="12"/>
  <c r="U399" i="12"/>
  <c r="U24" i="12"/>
  <c r="T340" i="12"/>
  <c r="T8" i="12"/>
  <c r="U359" i="12"/>
  <c r="V72" i="12"/>
  <c r="V106" i="12"/>
  <c r="T245" i="12"/>
  <c r="T352" i="12"/>
  <c r="V125" i="12"/>
  <c r="U54" i="12"/>
  <c r="T125" i="12"/>
  <c r="T17" i="12"/>
  <c r="V239" i="12"/>
  <c r="U389" i="12"/>
  <c r="U72" i="12"/>
  <c r="V45" i="12"/>
  <c r="V192" i="12"/>
  <c r="V287" i="12"/>
  <c r="V243" i="12"/>
  <c r="T349" i="12"/>
  <c r="U344" i="12"/>
  <c r="V379" i="12"/>
  <c r="T76" i="12"/>
  <c r="T130" i="12"/>
  <c r="U373" i="12"/>
  <c r="V321" i="12"/>
  <c r="T29" i="12"/>
  <c r="U415" i="12"/>
  <c r="V142" i="12"/>
  <c r="V136" i="12"/>
  <c r="U145" i="12"/>
  <c r="V253" i="12"/>
  <c r="V173" i="12"/>
  <c r="V355" i="12"/>
  <c r="U348" i="12"/>
  <c r="V96" i="12"/>
  <c r="U355" i="12"/>
  <c r="V257" i="12"/>
  <c r="U379" i="12"/>
  <c r="T286" i="12"/>
  <c r="V242" i="12"/>
  <c r="V93" i="12"/>
  <c r="V130" i="12"/>
  <c r="U403" i="12"/>
  <c r="V161" i="12"/>
  <c r="V359" i="12"/>
  <c r="U330" i="12"/>
  <c r="V214" i="12"/>
  <c r="T223" i="12"/>
  <c r="T358" i="12"/>
  <c r="U333" i="12"/>
  <c r="T297" i="12"/>
  <c r="T312" i="12"/>
  <c r="U182" i="12"/>
  <c r="T49" i="12"/>
  <c r="T227" i="12"/>
  <c r="T189" i="12"/>
  <c r="T367" i="12"/>
  <c r="U262" i="12"/>
  <c r="U28" i="12"/>
  <c r="V160" i="12"/>
  <c r="V336" i="12"/>
  <c r="V23" i="12"/>
  <c r="T78" i="12"/>
  <c r="V280" i="12"/>
  <c r="V330" i="12"/>
  <c r="U216" i="12"/>
  <c r="U197" i="12"/>
  <c r="V264" i="12"/>
  <c r="V373" i="12"/>
  <c r="U27" i="12"/>
  <c r="U232" i="12"/>
  <c r="V338" i="12"/>
  <c r="V302" i="12"/>
  <c r="V54" i="12"/>
  <c r="U301" i="12"/>
  <c r="T43" i="12"/>
  <c r="T175" i="12"/>
  <c r="T279" i="12"/>
  <c r="U43" i="12"/>
  <c r="U175" i="12"/>
  <c r="U279" i="12"/>
  <c r="V71" i="12"/>
  <c r="T4" i="12"/>
  <c r="T142" i="12"/>
  <c r="T304" i="12"/>
  <c r="T414" i="12"/>
  <c r="U5" i="12"/>
  <c r="U121" i="12"/>
  <c r="V251" i="12"/>
  <c r="U398" i="12"/>
  <c r="V410" i="12"/>
  <c r="T106" i="12"/>
  <c r="T281" i="12"/>
  <c r="U112" i="12"/>
  <c r="T230" i="12"/>
  <c r="V404" i="12"/>
  <c r="V33" i="12"/>
  <c r="U357" i="12"/>
  <c r="U98" i="12"/>
  <c r="U371" i="12"/>
  <c r="V267" i="12"/>
  <c r="T364" i="12"/>
  <c r="T274" i="12"/>
  <c r="V26" i="12"/>
  <c r="V329" i="12"/>
  <c r="V49" i="12"/>
  <c r="V401" i="12"/>
  <c r="T345" i="12"/>
  <c r="V369" i="12"/>
  <c r="U120" i="12"/>
  <c r="V269" i="12"/>
  <c r="T327" i="12"/>
  <c r="T68" i="12"/>
  <c r="V256" i="12"/>
  <c r="V351" i="12"/>
  <c r="T172" i="12"/>
  <c r="T220" i="12"/>
  <c r="V197" i="12"/>
  <c r="U227" i="12"/>
  <c r="U241" i="12"/>
  <c r="V25" i="12"/>
  <c r="T357" i="12"/>
  <c r="V187" i="12"/>
  <c r="T146" i="12"/>
  <c r="U214" i="12"/>
  <c r="T127" i="12"/>
  <c r="U57" i="12"/>
  <c r="T379" i="12"/>
  <c r="T269" i="12"/>
  <c r="V326" i="12"/>
  <c r="V76" i="12"/>
  <c r="T258" i="12"/>
  <c r="U235" i="12"/>
  <c r="U62" i="12"/>
  <c r="T391" i="12"/>
  <c r="U33" i="12"/>
  <c r="V248" i="12"/>
  <c r="T336" i="12"/>
  <c r="T47" i="12"/>
  <c r="T179" i="12"/>
  <c r="T283" i="12"/>
  <c r="U75" i="12"/>
  <c r="U179" i="12"/>
  <c r="U283" i="12"/>
  <c r="V75" i="12"/>
  <c r="T9" i="12"/>
  <c r="T184" i="12"/>
  <c r="V308" i="12"/>
  <c r="V110" i="12"/>
  <c r="U74" i="12"/>
  <c r="U126" i="12"/>
  <c r="V289" i="12"/>
  <c r="U402" i="12"/>
  <c r="U266" i="12"/>
  <c r="V148" i="12"/>
  <c r="U133" i="12"/>
  <c r="T149" i="12"/>
  <c r="V285" i="12"/>
  <c r="U128" i="12"/>
  <c r="T238" i="12"/>
  <c r="U411" i="12"/>
  <c r="T44" i="12"/>
  <c r="U369" i="12"/>
  <c r="T118" i="12"/>
  <c r="V64" i="12"/>
  <c r="U173" i="12"/>
  <c r="V124" i="12"/>
  <c r="V16" i="12"/>
  <c r="T376" i="12"/>
  <c r="U162" i="12"/>
  <c r="T401" i="12"/>
  <c r="V218" i="12"/>
  <c r="T34" i="12"/>
  <c r="U274" i="12"/>
  <c r="U326" i="12"/>
  <c r="V98" i="12"/>
  <c r="T65" i="12"/>
  <c r="V278" i="12"/>
  <c r="T77" i="12"/>
  <c r="T86" i="12"/>
  <c r="V408" i="12"/>
  <c r="T124" i="12"/>
  <c r="T104" i="12"/>
  <c r="V327" i="12"/>
  <c r="U200" i="12"/>
  <c r="V172" i="12"/>
  <c r="U156" i="12"/>
  <c r="T102" i="12"/>
  <c r="U321" i="12"/>
  <c r="V29" i="12"/>
  <c r="U91" i="12"/>
  <c r="V202" i="12"/>
  <c r="V20" i="12"/>
  <c r="V316" i="12"/>
  <c r="T178" i="12"/>
  <c r="V347" i="12"/>
  <c r="U157" i="12"/>
  <c r="V58" i="12"/>
  <c r="U331" i="12"/>
  <c r="T73" i="12"/>
  <c r="T266" i="12"/>
  <c r="V324" i="12"/>
  <c r="V209" i="12"/>
  <c r="U277" i="12"/>
  <c r="U368" i="12"/>
  <c r="V263" i="12"/>
  <c r="T231" i="12"/>
  <c r="V193" i="12"/>
  <c r="V213" i="12"/>
  <c r="V290" i="12"/>
  <c r="U109" i="12"/>
  <c r="T241" i="12"/>
  <c r="V367" i="12"/>
  <c r="V131" i="12"/>
  <c r="V394" i="12"/>
  <c r="U218" i="12"/>
  <c r="U334" i="12"/>
  <c r="T162" i="12"/>
  <c r="T344" i="12"/>
  <c r="T79" i="12"/>
  <c r="T183" i="12"/>
  <c r="T287" i="12"/>
  <c r="U79" i="12"/>
  <c r="U183" i="12"/>
  <c r="U315" i="12"/>
  <c r="V79" i="12"/>
  <c r="T14" i="12"/>
  <c r="V188" i="12"/>
  <c r="U313" i="12"/>
  <c r="U261" i="12"/>
  <c r="U117" i="12"/>
  <c r="U132" i="12"/>
  <c r="U294" i="12"/>
  <c r="U406" i="12"/>
  <c r="V4" i="12"/>
  <c r="V153" i="12"/>
  <c r="U144" i="12"/>
  <c r="T154" i="12"/>
  <c r="U290" i="12"/>
  <c r="V22" i="12"/>
  <c r="V244" i="12"/>
  <c r="V416" i="12"/>
  <c r="V50" i="12"/>
  <c r="U381" i="12"/>
  <c r="T136" i="12"/>
  <c r="T197" i="12"/>
  <c r="T212" i="12"/>
  <c r="T134" i="12"/>
  <c r="V80" i="12"/>
  <c r="V134" i="12"/>
  <c r="U181" i="12"/>
  <c r="V37" i="12"/>
  <c r="V233" i="12"/>
  <c r="U44" i="12"/>
  <c r="V303" i="12"/>
  <c r="T377" i="12"/>
  <c r="V128" i="12"/>
  <c r="V10" i="12"/>
  <c r="U298" i="12"/>
  <c r="U292" i="12"/>
  <c r="U192" i="12"/>
  <c r="T392" i="12"/>
  <c r="U177" i="12"/>
  <c r="V157" i="12"/>
  <c r="V258" i="12"/>
  <c r="U332" i="12"/>
  <c r="U254" i="12"/>
  <c r="V176" i="12"/>
  <c r="V385" i="12"/>
  <c r="U223" i="12"/>
  <c r="U184" i="12"/>
  <c r="T355" i="12"/>
  <c r="U248" i="12"/>
  <c r="V407" i="12"/>
  <c r="U104" i="12"/>
  <c r="V301" i="12"/>
  <c r="V123" i="12"/>
  <c r="U346" i="12"/>
  <c r="U60" i="12"/>
  <c r="V13" i="12"/>
  <c r="T145" i="12"/>
  <c r="U176" i="12"/>
  <c r="V206" i="12"/>
  <c r="V127" i="12"/>
  <c r="V68" i="12"/>
  <c r="V363" i="12"/>
  <c r="V381" i="12"/>
  <c r="U38" i="12"/>
  <c r="T313" i="12"/>
  <c r="V27" i="12"/>
  <c r="T370" i="12"/>
  <c r="T85" i="12"/>
  <c r="U305" i="12"/>
  <c r="V312" i="12"/>
  <c r="T214" i="12"/>
  <c r="V306" i="12"/>
  <c r="T83" i="12"/>
  <c r="T187" i="12"/>
  <c r="T319" i="12"/>
  <c r="U83" i="12"/>
  <c r="U187" i="12"/>
  <c r="U319" i="12"/>
  <c r="V83" i="12"/>
  <c r="T57" i="12"/>
  <c r="U193" i="12"/>
  <c r="T318" i="12"/>
  <c r="T276" i="12"/>
  <c r="U160" i="12"/>
  <c r="U174" i="12"/>
  <c r="V299" i="12"/>
  <c r="U410" i="12"/>
  <c r="V9" i="12"/>
  <c r="V158" i="12"/>
  <c r="T21" i="12"/>
  <c r="T160" i="12"/>
  <c r="V295" i="12"/>
  <c r="T33" i="12"/>
  <c r="V252" i="12"/>
  <c r="U310" i="12"/>
  <c r="U88" i="12"/>
  <c r="T400" i="12"/>
  <c r="V154" i="12"/>
  <c r="V211" i="12"/>
  <c r="U341" i="12"/>
  <c r="V141" i="12"/>
  <c r="T108" i="12"/>
  <c r="V317" i="12"/>
  <c r="V196" i="12"/>
  <c r="V101" i="12"/>
  <c r="V305" i="12"/>
  <c r="V70" i="12"/>
  <c r="U340" i="12"/>
  <c r="T18" i="12"/>
  <c r="T205" i="12"/>
  <c r="U65" i="12"/>
  <c r="V315" i="12"/>
  <c r="T356" i="12"/>
  <c r="U12" i="12"/>
  <c r="U408" i="12"/>
  <c r="V149" i="12"/>
  <c r="T200" i="12"/>
  <c r="V215" i="12"/>
  <c r="V205" i="12"/>
  <c r="V234" i="12"/>
  <c r="U29" i="12"/>
  <c r="U397" i="12"/>
  <c r="T121" i="12"/>
  <c r="V250" i="12"/>
  <c r="V402" i="12"/>
  <c r="T369" i="12"/>
  <c r="V393" i="12"/>
  <c r="V102" i="12"/>
  <c r="V360" i="12"/>
  <c r="T87" i="12"/>
  <c r="T191" i="12"/>
  <c r="T323" i="12"/>
  <c r="U87" i="12"/>
  <c r="U219" i="12"/>
  <c r="U323" i="12"/>
  <c r="V87" i="12"/>
  <c r="T62" i="12"/>
  <c r="T198" i="12"/>
  <c r="T354" i="12"/>
  <c r="U285" i="12"/>
  <c r="U4" i="12"/>
  <c r="V179" i="12"/>
  <c r="U304" i="12"/>
  <c r="T242" i="12"/>
  <c r="V14" i="12"/>
  <c r="V164" i="12"/>
  <c r="T26" i="12"/>
  <c r="T165" i="12"/>
  <c r="T343" i="12"/>
  <c r="V40" i="12"/>
  <c r="V225" i="12"/>
  <c r="U129" i="12"/>
  <c r="T152" i="12"/>
  <c r="V144" i="12"/>
  <c r="U108" i="12"/>
  <c r="T385" i="12"/>
  <c r="U206" i="12"/>
  <c r="V119" i="12"/>
  <c r="U46" i="12"/>
  <c r="T170" i="12"/>
  <c r="U188" i="12"/>
  <c r="T182" i="12"/>
  <c r="V348" i="12"/>
  <c r="V307" i="12"/>
  <c r="T331" i="12"/>
  <c r="U309" i="12"/>
  <c r="T37" i="12"/>
  <c r="V311" i="12"/>
  <c r="T326" i="12"/>
  <c r="T341" i="12"/>
  <c r="V249" i="12"/>
  <c r="U416" i="12"/>
  <c r="T335" i="12"/>
  <c r="V390" i="12"/>
  <c r="T42" i="12"/>
  <c r="V325" i="12"/>
  <c r="U347" i="12"/>
  <c r="V383" i="12"/>
  <c r="V182" i="12"/>
  <c r="U131" i="12"/>
  <c r="U354" i="12"/>
  <c r="U141" i="12"/>
  <c r="U224" i="12"/>
  <c r="T28" i="12"/>
  <c r="U360" i="12"/>
  <c r="O33" i="11"/>
  <c r="O15" i="11"/>
  <c r="S2" i="11" a="1"/>
  <c r="T209" i="10"/>
  <c r="V229" i="10"/>
  <c r="V230" i="10"/>
  <c r="T243" i="10"/>
  <c r="V239" i="10"/>
  <c r="V240" i="10"/>
  <c r="V217" i="10"/>
  <c r="U222" i="10"/>
  <c r="U232" i="10"/>
  <c r="T220" i="10"/>
  <c r="T210" i="10"/>
  <c r="T224" i="10"/>
  <c r="U234" i="10"/>
  <c r="T225" i="10"/>
  <c r="U227" i="10"/>
  <c r="U221" i="10"/>
  <c r="U238" i="10"/>
  <c r="U244" i="10"/>
  <c r="T213" i="10"/>
  <c r="V237" i="10"/>
  <c r="V234" i="10"/>
  <c r="U211" i="10"/>
  <c r="V243" i="10"/>
  <c r="U209" i="10"/>
  <c r="V225" i="10"/>
  <c r="U226" i="10"/>
  <c r="U240" i="10"/>
  <c r="T232" i="10"/>
  <c r="T221" i="10"/>
  <c r="U217" i="10"/>
  <c r="V232" i="10"/>
  <c r="T226" i="10"/>
  <c r="V246" i="10"/>
  <c r="T236" i="10"/>
  <c r="T214" i="10"/>
  <c r="V244" i="10"/>
  <c r="T229" i="10"/>
  <c r="T234" i="10"/>
  <c r="T244" i="10"/>
  <c r="U225" i="10"/>
  <c r="T218" i="10"/>
  <c r="U242" i="10"/>
  <c r="U214" i="10"/>
  <c r="V220" i="10"/>
  <c r="T233" i="10"/>
  <c r="T242" i="10"/>
  <c r="T215" i="10"/>
  <c r="U239" i="10"/>
  <c r="U220" i="10"/>
  <c r="U229" i="10"/>
  <c r="T222" i="10"/>
  <c r="U246" i="10"/>
  <c r="T239" i="10"/>
  <c r="V210" i="10"/>
  <c r="U233" i="10"/>
  <c r="V211" i="10"/>
  <c r="V219" i="10"/>
  <c r="V215" i="10"/>
  <c r="V223" i="10"/>
  <c r="V227" i="10"/>
  <c r="T235" i="10"/>
  <c r="V235" i="10"/>
  <c r="T217" i="10"/>
  <c r="V245" i="10"/>
  <c r="V238" i="10"/>
  <c r="U219" i="10"/>
  <c r="T216" i="10"/>
  <c r="U213" i="10"/>
  <c r="V233" i="10"/>
  <c r="U230" i="10"/>
  <c r="V212" i="10"/>
  <c r="U212" i="10"/>
  <c r="V242" i="10"/>
  <c r="U223" i="10"/>
  <c r="V241" i="10"/>
  <c r="U228" i="10"/>
  <c r="T237" i="10"/>
  <c r="U236" i="10"/>
  <c r="U215" i="10"/>
  <c r="T241" i="10"/>
  <c r="V216" i="10"/>
  <c r="U237" i="10"/>
  <c r="U235" i="10"/>
  <c r="T245" i="10"/>
  <c r="V224" i="10"/>
  <c r="T240" i="10"/>
  <c r="V213" i="10"/>
  <c r="V228" i="10"/>
  <c r="U216" i="10"/>
  <c r="V221" i="10"/>
  <c r="V231" i="10"/>
  <c r="V209" i="10"/>
  <c r="U218" i="10"/>
  <c r="U231" i="10"/>
  <c r="U243" i="10"/>
  <c r="T212" i="10"/>
  <c r="V214" i="10"/>
  <c r="T228" i="10"/>
  <c r="V218" i="10"/>
  <c r="T246" i="10"/>
  <c r="T231" i="10"/>
  <c r="U245" i="10"/>
  <c r="T211" i="10"/>
  <c r="T219" i="10"/>
  <c r="T230" i="10"/>
  <c r="T223" i="10"/>
  <c r="T238" i="10"/>
  <c r="T227" i="10"/>
  <c r="U241" i="10"/>
  <c r="V222" i="10"/>
  <c r="U210" i="10"/>
  <c r="V226" i="10"/>
  <c r="V236" i="10"/>
  <c r="U224" i="10"/>
  <c r="T208" i="10"/>
  <c r="U4" i="10"/>
  <c r="U170" i="10"/>
  <c r="U186" i="10"/>
  <c r="T92" i="10"/>
  <c r="V200" i="10"/>
  <c r="V93" i="10"/>
  <c r="U206" i="10"/>
  <c r="V94" i="10"/>
  <c r="V18" i="10"/>
  <c r="V175" i="10"/>
  <c r="T114" i="10"/>
  <c r="U138" i="10"/>
  <c r="T100" i="10"/>
  <c r="V168" i="10"/>
  <c r="U38" i="10"/>
  <c r="T46" i="10"/>
  <c r="T109" i="10"/>
  <c r="U91" i="10"/>
  <c r="T12" i="10"/>
  <c r="T50" i="10"/>
  <c r="V201" i="10"/>
  <c r="V101" i="10"/>
  <c r="V81" i="10"/>
  <c r="T148" i="10"/>
  <c r="T194" i="10"/>
  <c r="T23" i="10"/>
  <c r="T205" i="10"/>
  <c r="U72" i="10"/>
  <c r="V161" i="10"/>
  <c r="T123" i="10"/>
  <c r="V99" i="10"/>
  <c r="V68" i="10"/>
  <c r="V33" i="10"/>
  <c r="T127" i="10"/>
  <c r="V103" i="10"/>
  <c r="V92" i="10"/>
  <c r="T98" i="10"/>
  <c r="U63" i="10"/>
  <c r="U77" i="10"/>
  <c r="T36" i="10"/>
  <c r="V72" i="10"/>
  <c r="U71" i="10"/>
  <c r="U96" i="10"/>
  <c r="V67" i="10"/>
  <c r="V29" i="10"/>
  <c r="T52" i="10"/>
  <c r="T197" i="10"/>
  <c r="V110" i="10"/>
  <c r="V167" i="10"/>
  <c r="V96" i="10"/>
  <c r="V191" i="10"/>
  <c r="V63" i="10"/>
  <c r="T138" i="10"/>
  <c r="V20" i="10"/>
  <c r="U21" i="10"/>
  <c r="T6" i="10"/>
  <c r="U177" i="10"/>
  <c r="U18" i="10"/>
  <c r="T185" i="10"/>
  <c r="T31" i="10"/>
  <c r="T91" i="10"/>
  <c r="V194" i="10"/>
  <c r="T102" i="10"/>
  <c r="V43" i="10"/>
  <c r="U198" i="10"/>
  <c r="T43" i="10"/>
  <c r="T60" i="10"/>
  <c r="T3" i="10"/>
  <c r="T101" i="10"/>
  <c r="U52" i="10"/>
  <c r="V17" i="10"/>
  <c r="V57" i="10"/>
  <c r="U140" i="10"/>
  <c r="T137" i="10"/>
  <c r="U158" i="10"/>
  <c r="T170" i="10"/>
  <c r="T106" i="10"/>
  <c r="V11" i="10"/>
  <c r="T4" i="10"/>
  <c r="T42" i="10"/>
  <c r="T93" i="10"/>
  <c r="U176" i="10"/>
  <c r="U12" i="10"/>
  <c r="V190" i="10"/>
  <c r="V45" i="10"/>
  <c r="V97" i="10"/>
  <c r="U139" i="10"/>
  <c r="T80" i="10"/>
  <c r="U165" i="10"/>
  <c r="U101" i="10"/>
  <c r="V78" i="10"/>
  <c r="T19" i="10"/>
  <c r="T88" i="10"/>
  <c r="V9" i="10"/>
  <c r="T71" i="10"/>
  <c r="V47" i="10"/>
  <c r="U120" i="10"/>
  <c r="V37" i="10"/>
  <c r="T171" i="10"/>
  <c r="V147" i="10"/>
  <c r="T157" i="10"/>
  <c r="U146" i="10"/>
  <c r="T175" i="10"/>
  <c r="V151" i="10"/>
  <c r="T177" i="10"/>
  <c r="U133" i="10"/>
  <c r="U111" i="10"/>
  <c r="T10" i="10"/>
  <c r="T172" i="10"/>
  <c r="T153" i="10"/>
  <c r="V19" i="10"/>
  <c r="V5" i="10"/>
  <c r="T48" i="10"/>
  <c r="T73" i="10"/>
  <c r="U160" i="10"/>
  <c r="U53" i="10"/>
  <c r="V206" i="10"/>
  <c r="V32" i="10"/>
  <c r="V28" i="10"/>
  <c r="V123" i="10"/>
  <c r="V77" i="10"/>
  <c r="U125" i="10"/>
  <c r="T18" i="10"/>
  <c r="U95" i="10"/>
  <c r="U196" i="10"/>
  <c r="U73" i="10"/>
  <c r="T162" i="10"/>
  <c r="V98" i="10"/>
  <c r="V69" i="10"/>
  <c r="V196" i="10"/>
  <c r="U59" i="10"/>
  <c r="U194" i="10"/>
  <c r="U148" i="10"/>
  <c r="V118" i="10"/>
  <c r="U44" i="10"/>
  <c r="V48" i="10"/>
  <c r="V136" i="10"/>
  <c r="T21" i="10"/>
  <c r="U83" i="10"/>
  <c r="U162" i="10"/>
  <c r="T193" i="10"/>
  <c r="T27" i="10"/>
  <c r="V156" i="10"/>
  <c r="U123" i="10"/>
  <c r="T206" i="10"/>
  <c r="U109" i="10"/>
  <c r="V172" i="10"/>
  <c r="U124" i="10"/>
  <c r="U37" i="10"/>
  <c r="V181" i="10"/>
  <c r="T51" i="10"/>
  <c r="V27" i="10"/>
  <c r="U100" i="10"/>
  <c r="U137" i="10"/>
  <c r="T54" i="10"/>
  <c r="T125" i="10"/>
  <c r="T61" i="10"/>
  <c r="T86" i="10"/>
  <c r="T189" i="10"/>
  <c r="V64" i="10"/>
  <c r="V104" i="10"/>
  <c r="V148" i="10"/>
  <c r="V170" i="10"/>
  <c r="T11" i="10"/>
  <c r="T149" i="10"/>
  <c r="U60" i="10"/>
  <c r="U141" i="10"/>
  <c r="T154" i="10"/>
  <c r="U94" i="10"/>
  <c r="U187" i="10"/>
  <c r="U164" i="10"/>
  <c r="T62" i="10"/>
  <c r="V189" i="10"/>
  <c r="U197" i="10"/>
  <c r="T67" i="10"/>
  <c r="U68" i="10"/>
  <c r="V89" i="10"/>
  <c r="T119" i="10"/>
  <c r="V95" i="10"/>
  <c r="V52" i="10"/>
  <c r="V6" i="10"/>
  <c r="V100" i="10"/>
  <c r="V195" i="10"/>
  <c r="V88" i="10"/>
  <c r="T192" i="10"/>
  <c r="V132" i="10"/>
  <c r="V199" i="10"/>
  <c r="V116" i="10"/>
  <c r="T14" i="10"/>
  <c r="U159" i="10"/>
  <c r="V197" i="10"/>
  <c r="V192" i="10"/>
  <c r="U40" i="10"/>
  <c r="T181" i="10"/>
  <c r="U126" i="10"/>
  <c r="U152" i="10"/>
  <c r="T76" i="10"/>
  <c r="T126" i="10"/>
  <c r="T25" i="10"/>
  <c r="U171" i="10"/>
  <c r="T158" i="10"/>
  <c r="V129" i="10"/>
  <c r="U201" i="10"/>
  <c r="U86" i="10"/>
  <c r="U205" i="10"/>
  <c r="V205" i="10"/>
  <c r="V83" i="10"/>
  <c r="U5" i="10"/>
  <c r="U16" i="10"/>
  <c r="T163" i="10"/>
  <c r="V76" i="10"/>
  <c r="U55" i="10"/>
  <c r="U161" i="10"/>
  <c r="T164" i="10"/>
  <c r="U45" i="10"/>
  <c r="T188" i="10"/>
  <c r="T8" i="10"/>
  <c r="U32" i="10"/>
  <c r="T99" i="10"/>
  <c r="V75" i="10"/>
  <c r="U172" i="10"/>
  <c r="T150" i="10"/>
  <c r="T22" i="10"/>
  <c r="V79" i="10"/>
  <c r="V145" i="10"/>
  <c r="U113" i="10"/>
  <c r="V187" i="10"/>
  <c r="T70" i="10"/>
  <c r="T30" i="10"/>
  <c r="U104" i="10"/>
  <c r="T182" i="10"/>
  <c r="T59" i="10"/>
  <c r="V35" i="10"/>
  <c r="U108" i="10"/>
  <c r="V25" i="10"/>
  <c r="V74" i="10"/>
  <c r="U145" i="10"/>
  <c r="T108" i="10"/>
  <c r="V188" i="10"/>
  <c r="U10" i="10"/>
  <c r="U97" i="10"/>
  <c r="V150" i="10"/>
  <c r="T115" i="10"/>
  <c r="U13" i="10"/>
  <c r="T66" i="10"/>
  <c r="T167" i="10"/>
  <c r="V143" i="10"/>
  <c r="T5" i="10"/>
  <c r="U134" i="10"/>
  <c r="U7" i="10"/>
  <c r="T168" i="10"/>
  <c r="T9" i="10"/>
  <c r="T201" i="10"/>
  <c r="U11" i="10"/>
  <c r="T180" i="10"/>
  <c r="T13" i="10"/>
  <c r="V90" i="10"/>
  <c r="U207" i="10"/>
  <c r="T39" i="10"/>
  <c r="V15" i="10"/>
  <c r="U88" i="10"/>
  <c r="U92" i="10"/>
  <c r="U105" i="10"/>
  <c r="U117" i="10"/>
  <c r="T94" i="10"/>
  <c r="U93" i="10"/>
  <c r="U110" i="10"/>
  <c r="V119" i="10"/>
  <c r="V66" i="10"/>
  <c r="V180" i="10"/>
  <c r="V127" i="10"/>
  <c r="U180" i="10"/>
  <c r="V40" i="10"/>
  <c r="T107" i="10"/>
  <c r="V73" i="10"/>
  <c r="U200" i="10"/>
  <c r="V30" i="10"/>
  <c r="V42" i="10"/>
  <c r="V155" i="10"/>
  <c r="U29" i="10"/>
  <c r="T49" i="10"/>
  <c r="T87" i="10"/>
  <c r="U42" i="10"/>
  <c r="U168" i="10"/>
  <c r="U87" i="10"/>
  <c r="T141" i="10"/>
  <c r="T134" i="10"/>
  <c r="U135" i="10"/>
  <c r="V146" i="10"/>
  <c r="V162" i="10"/>
  <c r="U80" i="10"/>
  <c r="V23" i="10"/>
  <c r="T187" i="10"/>
  <c r="T84" i="10"/>
  <c r="U22" i="10"/>
  <c r="U43" i="10"/>
  <c r="V80" i="10"/>
  <c r="V55" i="10"/>
  <c r="U9" i="10"/>
  <c r="T147" i="10"/>
  <c r="U102" i="10"/>
  <c r="U33" i="10"/>
  <c r="U54" i="10"/>
  <c r="T45" i="10"/>
  <c r="T90" i="10"/>
  <c r="U28" i="10"/>
  <c r="U75" i="10"/>
  <c r="T200" i="10"/>
  <c r="T81" i="10"/>
  <c r="T29" i="10"/>
  <c r="V7" i="10"/>
  <c r="T32" i="10"/>
  <c r="U150" i="10"/>
  <c r="T178" i="10"/>
  <c r="V166" i="10"/>
  <c r="V51" i="10"/>
  <c r="U163" i="10"/>
  <c r="T191" i="10"/>
  <c r="T195" i="10"/>
  <c r="V171" i="10"/>
  <c r="V36" i="10"/>
  <c r="V61" i="10"/>
  <c r="T55" i="10"/>
  <c r="T112" i="10"/>
  <c r="U34" i="10"/>
  <c r="T65" i="10"/>
  <c r="U116" i="10"/>
  <c r="V114" i="10"/>
  <c r="V53" i="10"/>
  <c r="T26" i="10"/>
  <c r="V139" i="10"/>
  <c r="T155" i="10"/>
  <c r="V131" i="10"/>
  <c r="T37" i="10"/>
  <c r="U47" i="10"/>
  <c r="U114" i="10"/>
  <c r="T15" i="10"/>
  <c r="T161" i="10"/>
  <c r="U64" i="10"/>
  <c r="U50" i="10"/>
  <c r="T58" i="10"/>
  <c r="U121" i="10"/>
  <c r="V24" i="10"/>
  <c r="U174" i="10"/>
  <c r="V107" i="10"/>
  <c r="U3" i="10"/>
  <c r="T156" i="10"/>
  <c r="U129" i="10"/>
  <c r="U84" i="10"/>
  <c r="U103" i="10"/>
  <c r="T24" i="10"/>
  <c r="U78" i="10"/>
  <c r="U149" i="10"/>
  <c r="U107" i="10"/>
  <c r="T28" i="10"/>
  <c r="U89" i="10"/>
  <c r="T34" i="10"/>
  <c r="V59" i="10"/>
  <c r="T135" i="10"/>
  <c r="V111" i="10"/>
  <c r="V124" i="10"/>
  <c r="V117" i="10"/>
  <c r="V13" i="10"/>
  <c r="V109" i="10"/>
  <c r="U128" i="10"/>
  <c r="V158" i="10"/>
  <c r="T139" i="10"/>
  <c r="V174" i="10"/>
  <c r="U48" i="10"/>
  <c r="T53" i="10"/>
  <c r="V41" i="10"/>
  <c r="T83" i="10"/>
  <c r="V207" i="10"/>
  <c r="U23" i="10"/>
  <c r="U14" i="10"/>
  <c r="T143" i="10"/>
  <c r="U41" i="10"/>
  <c r="T131" i="10"/>
  <c r="T47" i="10"/>
  <c r="T176" i="10"/>
  <c r="U8" i="10"/>
  <c r="T207" i="10"/>
  <c r="V16" i="10"/>
  <c r="V102" i="10"/>
  <c r="T179" i="10"/>
  <c r="V208" i="10"/>
  <c r="U56" i="10"/>
  <c r="T68" i="10"/>
  <c r="V186" i="10"/>
  <c r="U76" i="10"/>
  <c r="U115" i="10"/>
  <c r="U190" i="10"/>
  <c r="V128" i="10"/>
  <c r="T110" i="10"/>
  <c r="U85" i="10"/>
  <c r="U122" i="10"/>
  <c r="T79" i="10"/>
  <c r="U119" i="10"/>
  <c r="T97" i="10"/>
  <c r="T96" i="10"/>
  <c r="T105" i="10"/>
  <c r="V70" i="10"/>
  <c r="T103" i="10"/>
  <c r="V12" i="10"/>
  <c r="U26" i="10"/>
  <c r="V154" i="10"/>
  <c r="V60" i="10"/>
  <c r="V169" i="10"/>
  <c r="U106" i="10"/>
  <c r="T130" i="10"/>
  <c r="T16" i="10"/>
  <c r="T203" i="10"/>
  <c r="V179" i="10"/>
  <c r="V44" i="10"/>
  <c r="V91" i="10"/>
  <c r="T122" i="10"/>
  <c r="T63" i="10"/>
  <c r="V39" i="10"/>
  <c r="U112" i="10"/>
  <c r="V165" i="10"/>
  <c r="U82" i="10"/>
  <c r="T190" i="10"/>
  <c r="U143" i="10"/>
  <c r="U69" i="10"/>
  <c r="U144" i="10"/>
  <c r="U51" i="10"/>
  <c r="V176" i="10"/>
  <c r="U189" i="10"/>
  <c r="T78" i="10"/>
  <c r="U151" i="10"/>
  <c r="T120" i="10"/>
  <c r="V193" i="10"/>
  <c r="T74" i="10"/>
  <c r="U155" i="10"/>
  <c r="T132" i="10"/>
  <c r="U202" i="10"/>
  <c r="T35" i="10"/>
  <c r="T40" i="10"/>
  <c r="T183" i="10"/>
  <c r="V159" i="10"/>
  <c r="V4" i="10"/>
  <c r="U66" i="10"/>
  <c r="T41" i="10"/>
  <c r="U130" i="10"/>
  <c r="U193" i="10"/>
  <c r="T72" i="10"/>
  <c r="U167" i="10"/>
  <c r="T198" i="10"/>
  <c r="U181" i="10"/>
  <c r="V113" i="10"/>
  <c r="U99" i="10"/>
  <c r="V178" i="10"/>
  <c r="V8" i="10"/>
  <c r="T144" i="10"/>
  <c r="V137" i="10"/>
  <c r="V112" i="10"/>
  <c r="V115" i="10"/>
  <c r="T118" i="10"/>
  <c r="T152" i="10"/>
  <c r="V56" i="10"/>
  <c r="V106" i="10"/>
  <c r="U169" i="10"/>
  <c r="V163" i="10"/>
  <c r="U90" i="10"/>
  <c r="V183" i="10"/>
  <c r="V141" i="10"/>
  <c r="V108" i="10"/>
  <c r="U67" i="10"/>
  <c r="V38" i="10"/>
  <c r="V65" i="10"/>
  <c r="V34" i="10"/>
  <c r="V85" i="10"/>
  <c r="V3" i="10"/>
  <c r="U142" i="10"/>
  <c r="V31" i="10"/>
  <c r="V21" i="10"/>
  <c r="T160" i="10"/>
  <c r="U31" i="10"/>
  <c r="U192" i="10"/>
  <c r="T57" i="10"/>
  <c r="U65" i="10"/>
  <c r="T199" i="10"/>
  <c r="T64" i="10"/>
  <c r="V10" i="10"/>
  <c r="U74" i="10"/>
  <c r="T174" i="10"/>
  <c r="U173" i="10"/>
  <c r="V177" i="10"/>
  <c r="T146" i="10"/>
  <c r="U20" i="10"/>
  <c r="T145" i="10"/>
  <c r="T124" i="10"/>
  <c r="T165" i="10"/>
  <c r="V152" i="10"/>
  <c r="V142" i="10"/>
  <c r="T111" i="10"/>
  <c r="V87" i="10"/>
  <c r="U208" i="10"/>
  <c r="V130" i="10"/>
  <c r="U57" i="10"/>
  <c r="V164" i="10"/>
  <c r="U191" i="10"/>
  <c r="V121" i="10"/>
  <c r="U98" i="10"/>
  <c r="T20" i="10"/>
  <c r="U185" i="10"/>
  <c r="U199" i="10"/>
  <c r="U204" i="10"/>
  <c r="V157" i="10"/>
  <c r="U203" i="10"/>
  <c r="V202" i="10"/>
  <c r="V184" i="10"/>
  <c r="U30" i="10"/>
  <c r="U27" i="10"/>
  <c r="V122" i="10"/>
  <c r="T140" i="10"/>
  <c r="V26" i="10"/>
  <c r="U6" i="10"/>
  <c r="T204" i="10"/>
  <c r="T69" i="10"/>
  <c r="T184" i="10"/>
  <c r="U166" i="10"/>
  <c r="V14" i="10"/>
  <c r="V125" i="10"/>
  <c r="V198" i="10"/>
  <c r="T129" i="10"/>
  <c r="V144" i="10"/>
  <c r="V82" i="10"/>
  <c r="V22" i="10"/>
  <c r="T202" i="10"/>
  <c r="U62" i="10"/>
  <c r="T44" i="10"/>
  <c r="U179" i="10"/>
  <c r="U156" i="10"/>
  <c r="U178" i="10"/>
  <c r="T75" i="10"/>
  <c r="U15" i="10"/>
  <c r="T196" i="10"/>
  <c r="U79" i="10"/>
  <c r="U49" i="10"/>
  <c r="U17" i="10"/>
  <c r="U153" i="10"/>
  <c r="T121" i="10"/>
  <c r="U136" i="10"/>
  <c r="V153" i="10"/>
  <c r="U81" i="10"/>
  <c r="U61" i="10"/>
  <c r="V173" i="10"/>
  <c r="T7" i="10"/>
  <c r="U70" i="10"/>
  <c r="T117" i="10"/>
  <c r="U39" i="10"/>
  <c r="V84" i="10"/>
  <c r="T38" i="10"/>
  <c r="V204" i="10"/>
  <c r="V126" i="10"/>
  <c r="T159" i="10"/>
  <c r="V135" i="10"/>
  <c r="T85" i="10"/>
  <c r="U58" i="10"/>
  <c r="V49" i="10"/>
  <c r="T17" i="10"/>
  <c r="T116" i="10"/>
  <c r="V182" i="10"/>
  <c r="T166" i="10"/>
  <c r="U147" i="10"/>
  <c r="T104" i="10"/>
  <c r="T89" i="10"/>
  <c r="V54" i="10"/>
  <c r="T113" i="10"/>
  <c r="U19" i="10"/>
  <c r="V50" i="10"/>
  <c r="V160" i="10"/>
  <c r="V86" i="10"/>
  <c r="V138" i="10"/>
  <c r="U188" i="10"/>
  <c r="U46" i="10"/>
  <c r="T95" i="10"/>
  <c r="U175" i="10"/>
  <c r="T186" i="10"/>
  <c r="T169" i="10"/>
  <c r="T33" i="10"/>
  <c r="U36" i="10"/>
  <c r="U157" i="10"/>
  <c r="U184" i="10"/>
  <c r="V62" i="10"/>
  <c r="V120" i="10"/>
  <c r="T142" i="10"/>
  <c r="V140" i="10"/>
  <c r="V71" i="10"/>
  <c r="U127" i="10"/>
  <c r="T56" i="10"/>
  <c r="V134" i="10"/>
  <c r="U35" i="10"/>
  <c r="U118" i="10"/>
  <c r="V149" i="10"/>
  <c r="T151" i="10"/>
  <c r="V46" i="10"/>
  <c r="V58" i="10"/>
  <c r="U154" i="10"/>
  <c r="T133" i="10"/>
  <c r="U195" i="10"/>
  <c r="U182" i="10"/>
  <c r="V133" i="10"/>
  <c r="U25" i="10"/>
  <c r="V185" i="10"/>
  <c r="U131" i="10"/>
  <c r="T136" i="10"/>
  <c r="T128" i="10"/>
  <c r="V203" i="10"/>
  <c r="T82" i="10"/>
  <c r="V105" i="10"/>
  <c r="U183" i="10"/>
  <c r="T77" i="10"/>
  <c r="U24" i="10"/>
  <c r="U132" i="10"/>
  <c r="T173" i="10"/>
  <c r="O34" i="10"/>
  <c r="O12" i="9" a="1"/>
  <c r="O13" i="9"/>
  <c r="O11" i="9"/>
  <c r="S2" i="9" a="1"/>
  <c r="O32" i="9"/>
  <c r="O10" i="9"/>
  <c r="O13" i="8"/>
  <c r="O12" i="8" a="1"/>
  <c r="O11" i="8"/>
  <c r="O10" i="8"/>
  <c r="N15" i="4" a="1"/>
  <c r="N15" i="5" a="1"/>
  <c r="O15" i="6" a="1"/>
  <c r="O12" i="7" a="1"/>
  <c r="O10" i="6"/>
  <c r="O31" i="6"/>
  <c r="O11" i="6"/>
  <c r="O32" i="8"/>
  <c r="O31" i="8"/>
  <c r="S2" i="8" a="1"/>
  <c r="X2" i="8" a="1"/>
  <c r="O10" i="7"/>
  <c r="N14" i="4"/>
  <c r="N11" i="4"/>
  <c r="N10" i="4"/>
  <c r="R2" i="5" a="1"/>
  <c r="N14" i="5"/>
  <c r="O11" i="7"/>
  <c r="N11" i="5"/>
  <c r="N10" i="5"/>
  <c r="R2" i="4" a="1"/>
  <c r="X2" i="7" a="1"/>
  <c r="S2" i="7" a="1"/>
  <c r="F31" i="20" l="1"/>
  <c r="F32" i="20" s="1"/>
  <c r="E45" i="20"/>
  <c r="F50" i="20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U2" i="19"/>
  <c r="O1" i="18"/>
  <c r="P1" i="18"/>
  <c r="Q1" i="18"/>
  <c r="U2" i="18"/>
  <c r="U2" i="17"/>
  <c r="AB248" i="16"/>
  <c r="AB170" i="16"/>
  <c r="AB226" i="16"/>
  <c r="AB42" i="16"/>
  <c r="AC195" i="16"/>
  <c r="AD195" i="16"/>
  <c r="AD162" i="16"/>
  <c r="AC162" i="16"/>
  <c r="AC105" i="16"/>
  <c r="AD105" i="16"/>
  <c r="AB6" i="16"/>
  <c r="AB19" i="16"/>
  <c r="AC19" i="16"/>
  <c r="AD19" i="16"/>
  <c r="AC24" i="16"/>
  <c r="AD24" i="16"/>
  <c r="AC228" i="16"/>
  <c r="AD228" i="16"/>
  <c r="AC223" i="16"/>
  <c r="AD223" i="16"/>
  <c r="AD142" i="16"/>
  <c r="AC142" i="16"/>
  <c r="AB100" i="16"/>
  <c r="AC239" i="16"/>
  <c r="AD239" i="16"/>
  <c r="AC245" i="16"/>
  <c r="AD245" i="16"/>
  <c r="AC190" i="16"/>
  <c r="AD190" i="16"/>
  <c r="AB153" i="16"/>
  <c r="AB219" i="16"/>
  <c r="AC159" i="16"/>
  <c r="AD159" i="16"/>
  <c r="AC205" i="16"/>
  <c r="AD205" i="16"/>
  <c r="AB102" i="16"/>
  <c r="AB46" i="16"/>
  <c r="AB39" i="16"/>
  <c r="AC87" i="16"/>
  <c r="AD87" i="16"/>
  <c r="AC39" i="16"/>
  <c r="AD39" i="16"/>
  <c r="AC15" i="16"/>
  <c r="AD15" i="16"/>
  <c r="AC20" i="16"/>
  <c r="AD20" i="16"/>
  <c r="AC161" i="16"/>
  <c r="AD161" i="16"/>
  <c r="AB145" i="16"/>
  <c r="AB143" i="16"/>
  <c r="AC65" i="16"/>
  <c r="AD65" i="16"/>
  <c r="AC212" i="16"/>
  <c r="AD212" i="16"/>
  <c r="AC145" i="16"/>
  <c r="AD145" i="16"/>
  <c r="AB133" i="16"/>
  <c r="AB218" i="16"/>
  <c r="AC141" i="16"/>
  <c r="AD141" i="16"/>
  <c r="AB199" i="16"/>
  <c r="AC246" i="16"/>
  <c r="AD246" i="16"/>
  <c r="AD150" i="16"/>
  <c r="AC150" i="16"/>
  <c r="AC174" i="16"/>
  <c r="AD174" i="16"/>
  <c r="AC216" i="16"/>
  <c r="AD216" i="16"/>
  <c r="AC186" i="16"/>
  <c r="AD186" i="16"/>
  <c r="AC107" i="16"/>
  <c r="AD107" i="16"/>
  <c r="AD154" i="16"/>
  <c r="AC154" i="16"/>
  <c r="AD110" i="16"/>
  <c r="AC110" i="16"/>
  <c r="AC172" i="16"/>
  <c r="AD172" i="16"/>
  <c r="AB138" i="16"/>
  <c r="AC94" i="16"/>
  <c r="AD94" i="16"/>
  <c r="AB189" i="16"/>
  <c r="AB163" i="16"/>
  <c r="AD138" i="16"/>
  <c r="AC138" i="16"/>
  <c r="AB5" i="16"/>
  <c r="AC34" i="16"/>
  <c r="AD34" i="16"/>
  <c r="AC123" i="16"/>
  <c r="AD123" i="16"/>
  <c r="AB95" i="16"/>
  <c r="AB25" i="16"/>
  <c r="AB86" i="16"/>
  <c r="AB81" i="16"/>
  <c r="AB96" i="16"/>
  <c r="AB72" i="16"/>
  <c r="AB48" i="16"/>
  <c r="AB24" i="16"/>
  <c r="AB237" i="16"/>
  <c r="AC249" i="16"/>
  <c r="AD249" i="16"/>
  <c r="AB216" i="16"/>
  <c r="AD122" i="16"/>
  <c r="AC122" i="16"/>
  <c r="AC209" i="16"/>
  <c r="AD209" i="16"/>
  <c r="AB139" i="16"/>
  <c r="AB132" i="16"/>
  <c r="AD67" i="16"/>
  <c r="AC67" i="16"/>
  <c r="AC72" i="16"/>
  <c r="AD72" i="16"/>
  <c r="AC192" i="16"/>
  <c r="AD192" i="16"/>
  <c r="AB26" i="16"/>
  <c r="AC99" i="16"/>
  <c r="AD99" i="16"/>
  <c r="AD118" i="16"/>
  <c r="AC118" i="16"/>
  <c r="AB10" i="16"/>
  <c r="AC188" i="16"/>
  <c r="AD188" i="16"/>
  <c r="AC45" i="16"/>
  <c r="AD45" i="16"/>
  <c r="AD166" i="16"/>
  <c r="AC166" i="16"/>
  <c r="AD155" i="16"/>
  <c r="AC155" i="16"/>
  <c r="AB152" i="16"/>
  <c r="AC61" i="16"/>
  <c r="AD61" i="16"/>
  <c r="AC86" i="16"/>
  <c r="AD86" i="16"/>
  <c r="AB63" i="16"/>
  <c r="AB15" i="16"/>
  <c r="AC63" i="16"/>
  <c r="AD63" i="16"/>
  <c r="AC68" i="16"/>
  <c r="AD68" i="16"/>
  <c r="AB217" i="16"/>
  <c r="AB200" i="16"/>
  <c r="AB220" i="16"/>
  <c r="AB223" i="16"/>
  <c r="AC231" i="16"/>
  <c r="AD231" i="16"/>
  <c r="AD222" i="16"/>
  <c r="AC222" i="16"/>
  <c r="AB212" i="16"/>
  <c r="AB257" i="16"/>
  <c r="AC241" i="16"/>
  <c r="AD241" i="16"/>
  <c r="AC215" i="16"/>
  <c r="AD215" i="16"/>
  <c r="AC137" i="16"/>
  <c r="AD137" i="16"/>
  <c r="AB74" i="16"/>
  <c r="AB242" i="16"/>
  <c r="AB204" i="16"/>
  <c r="AB239" i="16"/>
  <c r="AC179" i="16"/>
  <c r="AD179" i="16"/>
  <c r="AB154" i="16"/>
  <c r="AB122" i="16"/>
  <c r="AC29" i="16"/>
  <c r="AD29" i="16"/>
  <c r="AD103" i="16"/>
  <c r="AC103" i="16"/>
  <c r="AB98" i="16"/>
  <c r="AC22" i="16"/>
  <c r="AD22" i="16"/>
  <c r="AC160" i="16"/>
  <c r="AD160" i="16"/>
  <c r="AC90" i="16"/>
  <c r="AD90" i="16"/>
  <c r="AB85" i="16"/>
  <c r="AD225" i="16"/>
  <c r="AC225" i="16"/>
  <c r="AC201" i="16"/>
  <c r="AD201" i="16"/>
  <c r="AC177" i="16"/>
  <c r="AD177" i="16"/>
  <c r="AB150" i="16"/>
  <c r="AC37" i="16"/>
  <c r="AD37" i="16"/>
  <c r="AB131" i="16"/>
  <c r="AB106" i="16"/>
  <c r="AC73" i="16"/>
  <c r="AD73" i="16"/>
  <c r="AD66" i="16"/>
  <c r="AC66" i="16"/>
  <c r="AB148" i="16"/>
  <c r="AB124" i="16"/>
  <c r="AC9" i="16"/>
  <c r="AD9" i="16"/>
  <c r="AC124" i="16"/>
  <c r="AD124" i="16"/>
  <c r="AB38" i="16"/>
  <c r="AB83" i="16"/>
  <c r="AB59" i="16"/>
  <c r="AB35" i="16"/>
  <c r="AB11" i="16"/>
  <c r="AD83" i="16"/>
  <c r="AC83" i="16"/>
  <c r="AC59" i="16"/>
  <c r="AD59" i="16"/>
  <c r="AC35" i="16"/>
  <c r="AD35" i="16"/>
  <c r="AC11" i="16"/>
  <c r="AD11" i="16"/>
  <c r="AD112" i="16"/>
  <c r="AC112" i="16"/>
  <c r="AC88" i="16"/>
  <c r="AD88" i="16"/>
  <c r="AC64" i="16"/>
  <c r="AD64" i="16"/>
  <c r="AC40" i="16"/>
  <c r="AD40" i="16"/>
  <c r="AC16" i="16"/>
  <c r="AD16" i="16"/>
  <c r="AB178" i="16"/>
  <c r="AB156" i="16"/>
  <c r="AC25" i="16"/>
  <c r="AD25" i="16"/>
  <c r="AB67" i="16"/>
  <c r="AC48" i="16"/>
  <c r="AD48" i="16"/>
  <c r="AD148" i="16"/>
  <c r="AC148" i="16"/>
  <c r="AB193" i="16"/>
  <c r="AB158" i="16"/>
  <c r="AC42" i="16"/>
  <c r="AD42" i="16"/>
  <c r="AB232" i="16"/>
  <c r="AB167" i="16"/>
  <c r="AB225" i="16"/>
  <c r="AB137" i="16"/>
  <c r="AC38" i="16"/>
  <c r="AD38" i="16"/>
  <c r="AC181" i="16"/>
  <c r="AD181" i="16"/>
  <c r="AC128" i="16"/>
  <c r="AD128" i="16"/>
  <c r="AC92" i="16"/>
  <c r="AD92" i="16"/>
  <c r="AB207" i="16"/>
  <c r="AC182" i="16"/>
  <c r="AD182" i="16"/>
  <c r="AC178" i="16"/>
  <c r="AD178" i="16"/>
  <c r="AB161" i="16"/>
  <c r="AC220" i="16"/>
  <c r="AD220" i="16"/>
  <c r="AC135" i="16"/>
  <c r="AD135" i="16"/>
  <c r="AB222" i="16"/>
  <c r="AC114" i="16"/>
  <c r="AD114" i="16"/>
  <c r="AC133" i="16"/>
  <c r="AD133" i="16"/>
  <c r="AB192" i="16"/>
  <c r="AB213" i="16"/>
  <c r="AC183" i="16"/>
  <c r="AD183" i="16"/>
  <c r="AC242" i="16"/>
  <c r="AD242" i="16"/>
  <c r="AB125" i="16"/>
  <c r="AB202" i="16"/>
  <c r="AC151" i="16"/>
  <c r="AD151" i="16"/>
  <c r="AB149" i="16"/>
  <c r="AB78" i="16"/>
  <c r="AB50" i="16"/>
  <c r="AB169" i="16"/>
  <c r="AB94" i="16"/>
  <c r="AB134" i="16"/>
  <c r="AB209" i="16"/>
  <c r="AB185" i="16"/>
  <c r="AD134" i="16"/>
  <c r="AC134" i="16"/>
  <c r="AD147" i="16"/>
  <c r="AC147" i="16"/>
  <c r="AB101" i="16"/>
  <c r="AC26" i="16"/>
  <c r="AD26" i="16"/>
  <c r="AC119" i="16"/>
  <c r="AD119" i="16"/>
  <c r="AB91" i="16"/>
  <c r="AB61" i="16"/>
  <c r="AB17" i="16"/>
  <c r="AB92" i="16"/>
  <c r="AB68" i="16"/>
  <c r="AB44" i="16"/>
  <c r="AB20" i="16"/>
  <c r="AC232" i="16"/>
  <c r="AD232" i="16"/>
  <c r="AC247" i="16"/>
  <c r="AD247" i="16"/>
  <c r="AB171" i="16"/>
  <c r="AB206" i="16"/>
  <c r="AB107" i="16"/>
  <c r="AB29" i="16"/>
  <c r="AC78" i="16"/>
  <c r="AD78" i="16"/>
  <c r="AB166" i="16"/>
  <c r="AB126" i="16"/>
  <c r="AB77" i="16"/>
  <c r="AC132" i="16"/>
  <c r="AD132" i="16"/>
  <c r="AB43" i="16"/>
  <c r="AC96" i="16"/>
  <c r="AD96" i="16"/>
  <c r="AB159" i="16"/>
  <c r="AB4" i="16"/>
  <c r="AB215" i="16"/>
  <c r="AB211" i="16"/>
  <c r="AC117" i="16"/>
  <c r="AD117" i="16"/>
  <c r="AC53" i="16"/>
  <c r="AD53" i="16"/>
  <c r="AC102" i="16"/>
  <c r="AD102" i="16"/>
  <c r="AC207" i="16"/>
  <c r="AD207" i="16"/>
  <c r="AD214" i="16"/>
  <c r="AC214" i="16"/>
  <c r="AC219" i="16"/>
  <c r="AD219" i="16"/>
  <c r="AB249" i="16"/>
  <c r="AC194" i="16"/>
  <c r="AD194" i="16"/>
  <c r="AB89" i="16"/>
  <c r="AC237" i="16"/>
  <c r="AD237" i="16"/>
  <c r="AD226" i="16"/>
  <c r="AC226" i="16"/>
  <c r="AB190" i="16"/>
  <c r="AB151" i="16"/>
  <c r="AB238" i="16"/>
  <c r="AB179" i="16"/>
  <c r="AC153" i="16"/>
  <c r="AD153" i="16"/>
  <c r="AB235" i="16"/>
  <c r="AC211" i="16"/>
  <c r="AD211" i="16"/>
  <c r="AC74" i="16"/>
  <c r="AD74" i="16"/>
  <c r="AC175" i="16"/>
  <c r="AD175" i="16"/>
  <c r="AC13" i="16"/>
  <c r="AD13" i="16"/>
  <c r="AD146" i="16"/>
  <c r="AC146" i="16"/>
  <c r="AB90" i="16"/>
  <c r="AC6" i="16"/>
  <c r="AD6" i="16"/>
  <c r="AC221" i="16"/>
  <c r="AD221" i="16"/>
  <c r="AC197" i="16"/>
  <c r="AD197" i="16"/>
  <c r="AC173" i="16"/>
  <c r="AD173" i="16"/>
  <c r="AC21" i="16"/>
  <c r="AD21" i="16"/>
  <c r="AB127" i="16"/>
  <c r="AB99" i="16"/>
  <c r="AB144" i="16"/>
  <c r="AB120" i="16"/>
  <c r="AC49" i="16"/>
  <c r="AD49" i="16"/>
  <c r="AC144" i="16"/>
  <c r="AD144" i="16"/>
  <c r="AC120" i="16"/>
  <c r="AD120" i="16"/>
  <c r="AB30" i="16"/>
  <c r="AB79" i="16"/>
  <c r="AB55" i="16"/>
  <c r="AB31" i="16"/>
  <c r="AB7" i="16"/>
  <c r="AC79" i="16"/>
  <c r="AD79" i="16"/>
  <c r="AC55" i="16"/>
  <c r="AD55" i="16"/>
  <c r="AC31" i="16"/>
  <c r="AD31" i="16"/>
  <c r="AC7" i="16"/>
  <c r="AD7" i="16"/>
  <c r="AC108" i="16"/>
  <c r="AD108" i="16"/>
  <c r="AC84" i="16"/>
  <c r="AD84" i="16"/>
  <c r="AC60" i="16"/>
  <c r="AD60" i="16"/>
  <c r="AC36" i="16"/>
  <c r="AD36" i="16"/>
  <c r="AC12" i="16"/>
  <c r="AD12" i="16"/>
  <c r="AB250" i="16"/>
  <c r="AB115" i="16"/>
  <c r="AC54" i="16"/>
  <c r="AD54" i="16"/>
  <c r="AC91" i="16"/>
  <c r="AD91" i="16"/>
  <c r="AC14" i="16"/>
  <c r="AD14" i="16"/>
  <c r="AC176" i="16"/>
  <c r="AD176" i="16"/>
  <c r="AB28" i="16"/>
  <c r="AC167" i="16"/>
  <c r="AD167" i="16"/>
  <c r="AD143" i="16"/>
  <c r="AC143" i="16"/>
  <c r="AB243" i="16"/>
  <c r="AB130" i="16"/>
  <c r="AB135" i="16"/>
  <c r="AB128" i="16"/>
  <c r="AB87" i="16"/>
  <c r="AC44" i="16"/>
  <c r="AD44" i="16"/>
  <c r="AC149" i="16"/>
  <c r="AD149" i="16"/>
  <c r="AC139" i="16"/>
  <c r="AD139" i="16"/>
  <c r="AB210" i="16"/>
  <c r="AC210" i="16"/>
  <c r="AD210" i="16"/>
  <c r="AB114" i="16"/>
  <c r="AB252" i="16"/>
  <c r="AC198" i="16"/>
  <c r="AD198" i="16"/>
  <c r="AC252" i="16"/>
  <c r="AD252" i="16"/>
  <c r="AB194" i="16"/>
  <c r="AC101" i="16"/>
  <c r="AD101" i="16"/>
  <c r="AC62" i="16"/>
  <c r="AD62" i="16"/>
  <c r="AC208" i="16"/>
  <c r="AD208" i="16"/>
  <c r="AC238" i="16"/>
  <c r="AD238" i="16"/>
  <c r="AB69" i="16"/>
  <c r="AB146" i="16"/>
  <c r="AB110" i="16"/>
  <c r="AB34" i="16"/>
  <c r="AC129" i="16"/>
  <c r="AD129" i="16"/>
  <c r="AB205" i="16"/>
  <c r="AB181" i="16"/>
  <c r="AB155" i="16"/>
  <c r="AC97" i="16"/>
  <c r="AD97" i="16"/>
  <c r="AC18" i="16"/>
  <c r="AD18" i="16"/>
  <c r="AC115" i="16"/>
  <c r="AD115" i="16"/>
  <c r="AB82" i="16"/>
  <c r="AB9" i="16"/>
  <c r="AB70" i="16"/>
  <c r="AC70" i="16"/>
  <c r="AD70" i="16"/>
  <c r="AB112" i="16"/>
  <c r="AB88" i="16"/>
  <c r="AB64" i="16"/>
  <c r="AB40" i="16"/>
  <c r="AB16" i="16"/>
  <c r="AD156" i="16"/>
  <c r="AC156" i="16"/>
  <c r="AC30" i="16"/>
  <c r="AD30" i="16"/>
  <c r="AB240" i="16"/>
  <c r="AB141" i="16"/>
  <c r="AC127" i="16"/>
  <c r="AD127" i="16"/>
  <c r="AB76" i="16"/>
  <c r="AB182" i="16"/>
  <c r="AB253" i="16"/>
  <c r="AB198" i="16"/>
  <c r="AB241" i="16"/>
  <c r="AC187" i="16"/>
  <c r="AD187" i="16"/>
  <c r="AC257" i="16"/>
  <c r="AD257" i="16"/>
  <c r="AC233" i="16"/>
  <c r="AD233" i="16"/>
  <c r="AD218" i="16"/>
  <c r="AC218" i="16"/>
  <c r="AB258" i="16"/>
  <c r="AB234" i="16"/>
  <c r="AC206" i="16"/>
  <c r="AD206" i="16"/>
  <c r="AB97" i="16"/>
  <c r="AB224" i="16"/>
  <c r="AB195" i="16"/>
  <c r="AB255" i="16"/>
  <c r="AB231" i="16"/>
  <c r="AC204" i="16"/>
  <c r="AD204" i="16"/>
  <c r="AC171" i="16"/>
  <c r="AD171" i="16"/>
  <c r="AB103" i="16"/>
  <c r="AC81" i="16"/>
  <c r="AD81" i="16"/>
  <c r="AC152" i="16"/>
  <c r="AD152" i="16"/>
  <c r="AB58" i="16"/>
  <c r="AC58" i="16"/>
  <c r="AD58" i="16"/>
  <c r="AD217" i="16"/>
  <c r="AC217" i="16"/>
  <c r="AC193" i="16"/>
  <c r="AD193" i="16"/>
  <c r="AC5" i="16"/>
  <c r="AD5" i="16"/>
  <c r="AB123" i="16"/>
  <c r="AC113" i="16"/>
  <c r="AD113" i="16"/>
  <c r="AB140" i="16"/>
  <c r="AB116" i="16"/>
  <c r="AC41" i="16"/>
  <c r="AD41" i="16"/>
  <c r="AC140" i="16"/>
  <c r="AD140" i="16"/>
  <c r="AC116" i="16"/>
  <c r="AD116" i="16"/>
  <c r="AB65" i="16"/>
  <c r="AB22" i="16"/>
  <c r="AB75" i="16"/>
  <c r="AB51" i="16"/>
  <c r="AB27" i="16"/>
  <c r="AB3" i="16"/>
  <c r="AC75" i="16"/>
  <c r="AD75" i="16"/>
  <c r="AC51" i="16"/>
  <c r="AD51" i="16"/>
  <c r="AC27" i="16"/>
  <c r="AD27" i="16"/>
  <c r="AC3" i="16"/>
  <c r="AD3" i="16"/>
  <c r="AC104" i="16"/>
  <c r="AD104" i="16"/>
  <c r="AC80" i="16"/>
  <c r="AD80" i="16"/>
  <c r="AC56" i="16"/>
  <c r="AD56" i="16"/>
  <c r="AC32" i="16"/>
  <c r="AD32" i="16"/>
  <c r="AC8" i="16"/>
  <c r="AD8" i="16"/>
  <c r="AC235" i="16"/>
  <c r="AD235" i="16"/>
  <c r="AD126" i="16"/>
  <c r="AC126" i="16"/>
  <c r="AB247" i="16"/>
  <c r="AC185" i="16"/>
  <c r="AD185" i="16"/>
  <c r="AC43" i="16"/>
  <c r="AD43" i="16"/>
  <c r="AB228" i="16"/>
  <c r="AC250" i="16"/>
  <c r="AD250" i="16"/>
  <c r="AB73" i="16"/>
  <c r="AB142" i="16"/>
  <c r="AB21" i="16"/>
  <c r="AB113" i="16"/>
  <c r="AB33" i="16"/>
  <c r="AB214" i="16"/>
  <c r="AC256" i="16"/>
  <c r="AD256" i="16"/>
  <c r="AB203" i="16"/>
  <c r="AC203" i="16"/>
  <c r="AD203" i="16"/>
  <c r="AB244" i="16"/>
  <c r="AC191" i="16"/>
  <c r="AD191" i="16"/>
  <c r="AC244" i="16"/>
  <c r="AD244" i="16"/>
  <c r="AB187" i="16"/>
  <c r="AB175" i="16"/>
  <c r="AC164" i="16"/>
  <c r="AD164" i="16"/>
  <c r="AB183" i="16"/>
  <c r="AB172" i="16"/>
  <c r="AC258" i="16"/>
  <c r="AD258" i="16"/>
  <c r="AC234" i="16"/>
  <c r="AD234" i="16"/>
  <c r="AC202" i="16"/>
  <c r="AD202" i="16"/>
  <c r="AB168" i="16"/>
  <c r="AB18" i="16"/>
  <c r="AB129" i="16"/>
  <c r="AC121" i="16"/>
  <c r="AD121" i="16"/>
  <c r="AB201" i="16"/>
  <c r="AB177" i="16"/>
  <c r="AB53" i="16"/>
  <c r="AC85" i="16"/>
  <c r="AD85" i="16"/>
  <c r="AC93" i="16"/>
  <c r="AD93" i="16"/>
  <c r="AC57" i="16"/>
  <c r="AD57" i="16"/>
  <c r="AC10" i="16"/>
  <c r="AD10" i="16"/>
  <c r="AB49" i="16"/>
  <c r="AC77" i="16"/>
  <c r="AD77" i="16"/>
  <c r="AB108" i="16"/>
  <c r="AB84" i="16"/>
  <c r="AB60" i="16"/>
  <c r="AB36" i="16"/>
  <c r="AB12" i="16"/>
  <c r="AB176" i="16"/>
  <c r="AB221" i="16"/>
  <c r="AB157" i="16"/>
  <c r="AC98" i="16"/>
  <c r="AD98" i="16"/>
  <c r="AB118" i="16"/>
  <c r="AC251" i="16"/>
  <c r="AD251" i="16"/>
  <c r="AC243" i="16"/>
  <c r="AD243" i="16"/>
  <c r="AB93" i="16"/>
  <c r="AC248" i="16"/>
  <c r="AD248" i="16"/>
  <c r="AC200" i="16"/>
  <c r="AD200" i="16"/>
  <c r="AB196" i="16"/>
  <c r="AB245" i="16"/>
  <c r="AC196" i="16"/>
  <c r="AD196" i="16"/>
  <c r="AC255" i="16"/>
  <c r="AD255" i="16"/>
  <c r="AB191" i="16"/>
  <c r="AC184" i="16"/>
  <c r="AD184" i="16"/>
  <c r="AB233" i="16"/>
  <c r="AB62" i="16"/>
  <c r="AC253" i="16"/>
  <c r="AD253" i="16"/>
  <c r="AC229" i="16"/>
  <c r="AD229" i="16"/>
  <c r="AB254" i="16"/>
  <c r="AB230" i="16"/>
  <c r="AC157" i="16"/>
  <c r="AD157" i="16"/>
  <c r="AB174" i="16"/>
  <c r="AB188" i="16"/>
  <c r="AC125" i="16"/>
  <c r="AD125" i="16"/>
  <c r="AB251" i="16"/>
  <c r="AB227" i="16"/>
  <c r="AB45" i="16"/>
  <c r="AC168" i="16"/>
  <c r="AD168" i="16"/>
  <c r="AD130" i="16"/>
  <c r="AC130" i="16"/>
  <c r="AC213" i="16"/>
  <c r="AD213" i="16"/>
  <c r="AC189" i="16"/>
  <c r="AD189" i="16"/>
  <c r="AB119" i="16"/>
  <c r="AB160" i="16"/>
  <c r="AB136" i="16"/>
  <c r="AB111" i="16"/>
  <c r="AC33" i="16"/>
  <c r="AD33" i="16"/>
  <c r="AC136" i="16"/>
  <c r="AD136" i="16"/>
  <c r="AC111" i="16"/>
  <c r="AD111" i="16"/>
  <c r="AB14" i="16"/>
  <c r="AB71" i="16"/>
  <c r="AB47" i="16"/>
  <c r="AB23" i="16"/>
  <c r="AC95" i="16"/>
  <c r="AD95" i="16"/>
  <c r="AC71" i="16"/>
  <c r="AD71" i="16"/>
  <c r="AC47" i="16"/>
  <c r="AD47" i="16"/>
  <c r="AC23" i="16"/>
  <c r="AD23" i="16"/>
  <c r="AC100" i="16"/>
  <c r="AD100" i="16"/>
  <c r="AC76" i="16"/>
  <c r="AD76" i="16"/>
  <c r="AC52" i="16"/>
  <c r="AD52" i="16"/>
  <c r="AC28" i="16"/>
  <c r="AD28" i="16"/>
  <c r="AC4" i="16"/>
  <c r="AD4" i="16"/>
  <c r="AD158" i="16"/>
  <c r="AC158" i="16"/>
  <c r="AB162" i="16"/>
  <c r="AB52" i="16"/>
  <c r="AB229" i="16"/>
  <c r="AB246" i="16"/>
  <c r="AB13" i="16"/>
  <c r="AB105" i="16"/>
  <c r="AC17" i="16"/>
  <c r="AD17" i="16"/>
  <c r="AC227" i="16"/>
  <c r="AD227" i="16"/>
  <c r="AB256" i="16"/>
  <c r="AC240" i="16"/>
  <c r="AD240" i="16"/>
  <c r="AB184" i="16"/>
  <c r="AB236" i="16"/>
  <c r="AC236" i="16"/>
  <c r="AD236" i="16"/>
  <c r="AB180" i="16"/>
  <c r="AD170" i="16"/>
  <c r="AC170" i="16"/>
  <c r="AB164" i="16"/>
  <c r="AC46" i="16"/>
  <c r="AD46" i="16"/>
  <c r="AB208" i="16"/>
  <c r="AC199" i="16"/>
  <c r="AD199" i="16"/>
  <c r="AC254" i="16"/>
  <c r="AD254" i="16"/>
  <c r="AC230" i="16"/>
  <c r="AD230" i="16"/>
  <c r="AB57" i="16"/>
  <c r="AB186" i="16"/>
  <c r="AB117" i="16"/>
  <c r="AC224" i="16"/>
  <c r="AD224" i="16"/>
  <c r="AB165" i="16"/>
  <c r="AC69" i="16"/>
  <c r="AD69" i="16"/>
  <c r="AD165" i="16"/>
  <c r="AC165" i="16"/>
  <c r="AC180" i="16"/>
  <c r="AD180" i="16"/>
  <c r="AB121" i="16"/>
  <c r="AC169" i="16"/>
  <c r="AD169" i="16"/>
  <c r="AB197" i="16"/>
  <c r="AB173" i="16"/>
  <c r="AB147" i="16"/>
  <c r="AB37" i="16"/>
  <c r="AD163" i="16"/>
  <c r="AC163" i="16"/>
  <c r="AC89" i="16"/>
  <c r="AD89" i="16"/>
  <c r="AC50" i="16"/>
  <c r="AD50" i="16"/>
  <c r="AC131" i="16"/>
  <c r="AD131" i="16"/>
  <c r="AC106" i="16"/>
  <c r="AD106" i="16"/>
  <c r="AB66" i="16"/>
  <c r="AC82" i="16"/>
  <c r="AD82" i="16"/>
  <c r="AB41" i="16"/>
  <c r="AB109" i="16"/>
  <c r="AC109" i="16"/>
  <c r="AD109" i="16"/>
  <c r="AB54" i="16"/>
  <c r="AB104" i="16"/>
  <c r="AB80" i="16"/>
  <c r="AB56" i="16"/>
  <c r="AB32" i="16"/>
  <c r="AB8" i="16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S2" i="15"/>
  <c r="Z159" i="14"/>
  <c r="Z38" i="14"/>
  <c r="Z73" i="14"/>
  <c r="AA67" i="14"/>
  <c r="AB67" i="14"/>
  <c r="Z176" i="14"/>
  <c r="AA175" i="14"/>
  <c r="AB175" i="14"/>
  <c r="AA154" i="14"/>
  <c r="AB154" i="14"/>
  <c r="Z75" i="14"/>
  <c r="AB43" i="14"/>
  <c r="AA43" i="14"/>
  <c r="AA96" i="14"/>
  <c r="AB96" i="14"/>
  <c r="AA30" i="14"/>
  <c r="AB30" i="14"/>
  <c r="Z4" i="14"/>
  <c r="AA53" i="14"/>
  <c r="AB53" i="14"/>
  <c r="AA136" i="14"/>
  <c r="AB136" i="14"/>
  <c r="AA54" i="14"/>
  <c r="AB54" i="14"/>
  <c r="Z58" i="14"/>
  <c r="Z152" i="14"/>
  <c r="AA195" i="14"/>
  <c r="AB195" i="14"/>
  <c r="Z136" i="14"/>
  <c r="Z166" i="14"/>
  <c r="AB130" i="14"/>
  <c r="AA130" i="14"/>
  <c r="Z51" i="14"/>
  <c r="AA19" i="14"/>
  <c r="AB19" i="14"/>
  <c r="AA72" i="14"/>
  <c r="AB72" i="14"/>
  <c r="AB177" i="14"/>
  <c r="AA177" i="14"/>
  <c r="Z28" i="14"/>
  <c r="Z135" i="14"/>
  <c r="Z164" i="14"/>
  <c r="Z110" i="14"/>
  <c r="Z94" i="14"/>
  <c r="AA109" i="14"/>
  <c r="AB109" i="14"/>
  <c r="AA190" i="14"/>
  <c r="AB190" i="14"/>
  <c r="AA115" i="14"/>
  <c r="AB115" i="14"/>
  <c r="AA90" i="14"/>
  <c r="AB90" i="14"/>
  <c r="AA26" i="14"/>
  <c r="AB26" i="14"/>
  <c r="Z66" i="14"/>
  <c r="AA85" i="14"/>
  <c r="AB85" i="14"/>
  <c r="Z100" i="14"/>
  <c r="AA166" i="14"/>
  <c r="AB166" i="14"/>
  <c r="AA91" i="14"/>
  <c r="AB91" i="14"/>
  <c r="AA137" i="14"/>
  <c r="AB137" i="14"/>
  <c r="AA163" i="14"/>
  <c r="AB163" i="14"/>
  <c r="Z172" i="14"/>
  <c r="AA114" i="14"/>
  <c r="AB114" i="14"/>
  <c r="Z180" i="14"/>
  <c r="AA186" i="14"/>
  <c r="AB186" i="14"/>
  <c r="Z37" i="14"/>
  <c r="Z165" i="14"/>
  <c r="AA25" i="14"/>
  <c r="AB25" i="14"/>
  <c r="Z27" i="14"/>
  <c r="AA48" i="14"/>
  <c r="AB48" i="14"/>
  <c r="Z29" i="14"/>
  <c r="Z116" i="14"/>
  <c r="AA180" i="14"/>
  <c r="AB180" i="14"/>
  <c r="AA182" i="14"/>
  <c r="AB182" i="14"/>
  <c r="AA61" i="14"/>
  <c r="AB61" i="14"/>
  <c r="Z142" i="14"/>
  <c r="Z76" i="14"/>
  <c r="AB196" i="14"/>
  <c r="AA196" i="14"/>
  <c r="AA157" i="14"/>
  <c r="AB157" i="14"/>
  <c r="AA74" i="14"/>
  <c r="AB74" i="14"/>
  <c r="Z183" i="14"/>
  <c r="AA10" i="14"/>
  <c r="AB10" i="14"/>
  <c r="Z3" i="14"/>
  <c r="AA24" i="14"/>
  <c r="AB24" i="14"/>
  <c r="AA143" i="14"/>
  <c r="AB143" i="14"/>
  <c r="AA124" i="14"/>
  <c r="AB124" i="14"/>
  <c r="Z121" i="14"/>
  <c r="AA172" i="14"/>
  <c r="AB172" i="14"/>
  <c r="Z118" i="14"/>
  <c r="Z49" i="14"/>
  <c r="Z18" i="14"/>
  <c r="Z52" i="14"/>
  <c r="Z106" i="14"/>
  <c r="AA148" i="14"/>
  <c r="AB148" i="14"/>
  <c r="AA116" i="14"/>
  <c r="AB116" i="14"/>
  <c r="Z5" i="14"/>
  <c r="AA150" i="14"/>
  <c r="AB150" i="14"/>
  <c r="Z179" i="14"/>
  <c r="Z155" i="14"/>
  <c r="Z47" i="14"/>
  <c r="Z23" i="14"/>
  <c r="AA111" i="14"/>
  <c r="AB111" i="14"/>
  <c r="AA87" i="14"/>
  <c r="AB87" i="14"/>
  <c r="AB63" i="14"/>
  <c r="AA63" i="14"/>
  <c r="AA39" i="14"/>
  <c r="AB39" i="14"/>
  <c r="AA15" i="14"/>
  <c r="AB15" i="14"/>
  <c r="AA20" i="14"/>
  <c r="AB20" i="14"/>
  <c r="AA170" i="14"/>
  <c r="AB170" i="14"/>
  <c r="AA173" i="14"/>
  <c r="AB173" i="14"/>
  <c r="Z125" i="14"/>
  <c r="AA135" i="14"/>
  <c r="AB135" i="14"/>
  <c r="Z140" i="14"/>
  <c r="Z148" i="14"/>
  <c r="AA38" i="14"/>
  <c r="AB38" i="14"/>
  <c r="Z53" i="14"/>
  <c r="Z145" i="14"/>
  <c r="AA37" i="14"/>
  <c r="AB37" i="14"/>
  <c r="Z184" i="14"/>
  <c r="Z156" i="14"/>
  <c r="AA184" i="14"/>
  <c r="AB184" i="14"/>
  <c r="AA156" i="14"/>
  <c r="AB156" i="14"/>
  <c r="Z107" i="14"/>
  <c r="Z46" i="14"/>
  <c r="AA181" i="14"/>
  <c r="AB181" i="14"/>
  <c r="AA185" i="14"/>
  <c r="AB185" i="14"/>
  <c r="AA5" i="14"/>
  <c r="AB5" i="14"/>
  <c r="AA133" i="14"/>
  <c r="AB133" i="14"/>
  <c r="AA110" i="14"/>
  <c r="AB110" i="14"/>
  <c r="AA86" i="14"/>
  <c r="AB86" i="14"/>
  <c r="Z62" i="14"/>
  <c r="Z17" i="14"/>
  <c r="Z138" i="14"/>
  <c r="Z41" i="14"/>
  <c r="Z109" i="14"/>
  <c r="Z13" i="14"/>
  <c r="AA105" i="14"/>
  <c r="AB105" i="14"/>
  <c r="AA81" i="14"/>
  <c r="AB81" i="14"/>
  <c r="Z14" i="14"/>
  <c r="Z96" i="14"/>
  <c r="Z72" i="14"/>
  <c r="Z48" i="14"/>
  <c r="Z24" i="14"/>
  <c r="Z69" i="14"/>
  <c r="Z174" i="14"/>
  <c r="Z111" i="14"/>
  <c r="Z169" i="14"/>
  <c r="Z71" i="14"/>
  <c r="AA164" i="14"/>
  <c r="AB164" i="14"/>
  <c r="Z177" i="14"/>
  <c r="AB167" i="14"/>
  <c r="AA167" i="14"/>
  <c r="Z141" i="14"/>
  <c r="Z181" i="14"/>
  <c r="Z103" i="14"/>
  <c r="Z120" i="14"/>
  <c r="AA120" i="14"/>
  <c r="AB120" i="14"/>
  <c r="Z194" i="14"/>
  <c r="Z182" i="14"/>
  <c r="Z74" i="14"/>
  <c r="Z50" i="14"/>
  <c r="AA17" i="14"/>
  <c r="AB17" i="14"/>
  <c r="AA146" i="14"/>
  <c r="AB146" i="14"/>
  <c r="AB122" i="14"/>
  <c r="AA122" i="14"/>
  <c r="Z105" i="14"/>
  <c r="Z175" i="14"/>
  <c r="Z151" i="14"/>
  <c r="Z127" i="14"/>
  <c r="Z67" i="14"/>
  <c r="Z43" i="14"/>
  <c r="Z19" i="14"/>
  <c r="AA107" i="14"/>
  <c r="AB107" i="14"/>
  <c r="AA83" i="14"/>
  <c r="AB83" i="14"/>
  <c r="AA59" i="14"/>
  <c r="AB59" i="14"/>
  <c r="AB35" i="14"/>
  <c r="AA35" i="14"/>
  <c r="AA11" i="14"/>
  <c r="AB11" i="14"/>
  <c r="AB112" i="14"/>
  <c r="AA112" i="14"/>
  <c r="AA88" i="14"/>
  <c r="AB88" i="14"/>
  <c r="AA64" i="14"/>
  <c r="AB64" i="14"/>
  <c r="AA40" i="14"/>
  <c r="AB40" i="14"/>
  <c r="AA16" i="14"/>
  <c r="AB16" i="14"/>
  <c r="AA6" i="14"/>
  <c r="AB6" i="14"/>
  <c r="Z113" i="14"/>
  <c r="Z162" i="14"/>
  <c r="AA193" i="14"/>
  <c r="AB193" i="14"/>
  <c r="AA21" i="14"/>
  <c r="AB21" i="14"/>
  <c r="Z99" i="14"/>
  <c r="Z30" i="14"/>
  <c r="AA70" i="14"/>
  <c r="AB70" i="14"/>
  <c r="AA155" i="14"/>
  <c r="AB155" i="14"/>
  <c r="AA153" i="14"/>
  <c r="AB153" i="14"/>
  <c r="AA129" i="14"/>
  <c r="AB129" i="14"/>
  <c r="AA106" i="14"/>
  <c r="AB106" i="14"/>
  <c r="AA82" i="14"/>
  <c r="AB82" i="14"/>
  <c r="Z134" i="14"/>
  <c r="AA62" i="14"/>
  <c r="AB62" i="14"/>
  <c r="AA14" i="14"/>
  <c r="AB14" i="14"/>
  <c r="Z33" i="14"/>
  <c r="Z101" i="14"/>
  <c r="AA101" i="14"/>
  <c r="AB101" i="14"/>
  <c r="AA77" i="14"/>
  <c r="AB77" i="14"/>
  <c r="Z10" i="14"/>
  <c r="Z92" i="14"/>
  <c r="Z68" i="14"/>
  <c r="Z44" i="14"/>
  <c r="Z20" i="14"/>
  <c r="Z21" i="14"/>
  <c r="AA128" i="14"/>
  <c r="AB128" i="14"/>
  <c r="Z131" i="14"/>
  <c r="AA92" i="14"/>
  <c r="AB92" i="14"/>
  <c r="Z114" i="14"/>
  <c r="AA127" i="14"/>
  <c r="AB127" i="14"/>
  <c r="Z196" i="14"/>
  <c r="Z54" i="14"/>
  <c r="Z190" i="14"/>
  <c r="Z161" i="14"/>
  <c r="Z65" i="14"/>
  <c r="AA188" i="14"/>
  <c r="AB188" i="14"/>
  <c r="AA161" i="14"/>
  <c r="AB161" i="14"/>
  <c r="AA194" i="14"/>
  <c r="AB194" i="14"/>
  <c r="Z153" i="14"/>
  <c r="Z42" i="14"/>
  <c r="Z57" i="14"/>
  <c r="AA142" i="14"/>
  <c r="AB142" i="14"/>
  <c r="AA118" i="14"/>
  <c r="AB118" i="14"/>
  <c r="AA73" i="14"/>
  <c r="AB73" i="14"/>
  <c r="Z97" i="14"/>
  <c r="AA49" i="14"/>
  <c r="AB49" i="14"/>
  <c r="Z195" i="14"/>
  <c r="Z171" i="14"/>
  <c r="Z147" i="14"/>
  <c r="Z123" i="14"/>
  <c r="Z63" i="14"/>
  <c r="Z39" i="14"/>
  <c r="Z15" i="14"/>
  <c r="AA103" i="14"/>
  <c r="AB103" i="14"/>
  <c r="AA79" i="14"/>
  <c r="AB79" i="14"/>
  <c r="AA55" i="14"/>
  <c r="AB55" i="14"/>
  <c r="AA31" i="14"/>
  <c r="AB31" i="14"/>
  <c r="AA7" i="14"/>
  <c r="AB7" i="14"/>
  <c r="AA108" i="14"/>
  <c r="AB108" i="14"/>
  <c r="AA84" i="14"/>
  <c r="AB84" i="14"/>
  <c r="AA60" i="14"/>
  <c r="AB60" i="14"/>
  <c r="AA36" i="14"/>
  <c r="AB36" i="14"/>
  <c r="AA12" i="14"/>
  <c r="AB12" i="14"/>
  <c r="AA147" i="14"/>
  <c r="AB147" i="14"/>
  <c r="AA126" i="14"/>
  <c r="AB126" i="14"/>
  <c r="AA68" i="14"/>
  <c r="AB68" i="14"/>
  <c r="Z160" i="14"/>
  <c r="AA22" i="14"/>
  <c r="AB22" i="14"/>
  <c r="Z9" i="14"/>
  <c r="AB149" i="14"/>
  <c r="AA149" i="14"/>
  <c r="AA78" i="14"/>
  <c r="AB78" i="14"/>
  <c r="AA50" i="14"/>
  <c r="AB50" i="14"/>
  <c r="Z154" i="14"/>
  <c r="Z130" i="14"/>
  <c r="Z25" i="14"/>
  <c r="Z93" i="14"/>
  <c r="AA97" i="14"/>
  <c r="AB97" i="14"/>
  <c r="Z6" i="14"/>
  <c r="Z112" i="14"/>
  <c r="Z88" i="14"/>
  <c r="Z64" i="14"/>
  <c r="Z40" i="14"/>
  <c r="Z16" i="14"/>
  <c r="Z158" i="14"/>
  <c r="Z91" i="14"/>
  <c r="AA159" i="14"/>
  <c r="AB159" i="14"/>
  <c r="AA125" i="14"/>
  <c r="AB125" i="14"/>
  <c r="AA18" i="14"/>
  <c r="AB18" i="14"/>
  <c r="AA176" i="14"/>
  <c r="AB176" i="14"/>
  <c r="Z173" i="14"/>
  <c r="Z157" i="14"/>
  <c r="AB174" i="14"/>
  <c r="AA174" i="14"/>
  <c r="Z87" i="14"/>
  <c r="Z70" i="14"/>
  <c r="Z188" i="14"/>
  <c r="AA45" i="14"/>
  <c r="AB45" i="14"/>
  <c r="Z34" i="14"/>
  <c r="AB162" i="14"/>
  <c r="AA162" i="14"/>
  <c r="AB138" i="14"/>
  <c r="AA138" i="14"/>
  <c r="Z89" i="14"/>
  <c r="AA41" i="14"/>
  <c r="AB41" i="14"/>
  <c r="Z191" i="14"/>
  <c r="Z167" i="14"/>
  <c r="Z143" i="14"/>
  <c r="Z119" i="14"/>
  <c r="Z59" i="14"/>
  <c r="Z35" i="14"/>
  <c r="Z11" i="14"/>
  <c r="AA99" i="14"/>
  <c r="AB99" i="14"/>
  <c r="AA75" i="14"/>
  <c r="AB75" i="14"/>
  <c r="AB51" i="14"/>
  <c r="AA51" i="14"/>
  <c r="AB27" i="14"/>
  <c r="AA27" i="14"/>
  <c r="AA3" i="14"/>
  <c r="AB3" i="14"/>
  <c r="AA104" i="14"/>
  <c r="AB104" i="14"/>
  <c r="AA80" i="14"/>
  <c r="AB80" i="14"/>
  <c r="AA56" i="14"/>
  <c r="AB56" i="14"/>
  <c r="AA32" i="14"/>
  <c r="AB32" i="14"/>
  <c r="AA8" i="14"/>
  <c r="AB8" i="14"/>
  <c r="AB187" i="14"/>
  <c r="AA187" i="14"/>
  <c r="Z82" i="14"/>
  <c r="Z95" i="14"/>
  <c r="Z90" i="14"/>
  <c r="Z185" i="14"/>
  <c r="AA102" i="14"/>
  <c r="AB102" i="14"/>
  <c r="AA119" i="14"/>
  <c r="AB119" i="14"/>
  <c r="AB183" i="14"/>
  <c r="AA183" i="14"/>
  <c r="AA192" i="14"/>
  <c r="AB192" i="14"/>
  <c r="Z132" i="14"/>
  <c r="AA140" i="14"/>
  <c r="AB140" i="14"/>
  <c r="AA160" i="14"/>
  <c r="AB160" i="14"/>
  <c r="AA171" i="14"/>
  <c r="AB171" i="14"/>
  <c r="Z137" i="14"/>
  <c r="AA131" i="14"/>
  <c r="AB131" i="14"/>
  <c r="Z83" i="14"/>
  <c r="AA145" i="14"/>
  <c r="AB145" i="14"/>
  <c r="AA121" i="14"/>
  <c r="AB121" i="14"/>
  <c r="AA98" i="14"/>
  <c r="AB98" i="14"/>
  <c r="AA42" i="14"/>
  <c r="AB42" i="14"/>
  <c r="Z150" i="14"/>
  <c r="Z126" i="14"/>
  <c r="Z85" i="14"/>
  <c r="AA93" i="14"/>
  <c r="AB93" i="14"/>
  <c r="AA66" i="14"/>
  <c r="AB66" i="14"/>
  <c r="Z108" i="14"/>
  <c r="Z84" i="14"/>
  <c r="Z60" i="14"/>
  <c r="Z36" i="14"/>
  <c r="Z12" i="14"/>
  <c r="Z186" i="14"/>
  <c r="AA58" i="14"/>
  <c r="AB58" i="14"/>
  <c r="Z128" i="14"/>
  <c r="AA44" i="14"/>
  <c r="AB44" i="14"/>
  <c r="Z98" i="14"/>
  <c r="Z192" i="14"/>
  <c r="Z102" i="14"/>
  <c r="AA152" i="14"/>
  <c r="AB152" i="14"/>
  <c r="AA65" i="14"/>
  <c r="AB65" i="14"/>
  <c r="AA179" i="14"/>
  <c r="AB179" i="14"/>
  <c r="Z170" i="14"/>
  <c r="Z86" i="14"/>
  <c r="Z193" i="14"/>
  <c r="Z168" i="14"/>
  <c r="AA168" i="14"/>
  <c r="AB168" i="14"/>
  <c r="Z79" i="14"/>
  <c r="AA151" i="14"/>
  <c r="AB151" i="14"/>
  <c r="Z144" i="14"/>
  <c r="AA144" i="14"/>
  <c r="AB144" i="14"/>
  <c r="Z45" i="14"/>
  <c r="AA29" i="14"/>
  <c r="AB29" i="14"/>
  <c r="AA69" i="14"/>
  <c r="AB69" i="14"/>
  <c r="Z26" i="14"/>
  <c r="AA158" i="14"/>
  <c r="AB158" i="14"/>
  <c r="AA134" i="14"/>
  <c r="AB134" i="14"/>
  <c r="Z81" i="14"/>
  <c r="AA33" i="14"/>
  <c r="AB33" i="14"/>
  <c r="Z187" i="14"/>
  <c r="Z163" i="14"/>
  <c r="Z139" i="14"/>
  <c r="Z115" i="14"/>
  <c r="Z61" i="14"/>
  <c r="Z55" i="14"/>
  <c r="Z31" i="14"/>
  <c r="Z7" i="14"/>
  <c r="AA95" i="14"/>
  <c r="AB95" i="14"/>
  <c r="AA71" i="14"/>
  <c r="AB71" i="14"/>
  <c r="AA47" i="14"/>
  <c r="AB47" i="14"/>
  <c r="AA23" i="14"/>
  <c r="AB23" i="14"/>
  <c r="AA100" i="14"/>
  <c r="AB100" i="14"/>
  <c r="AA76" i="14"/>
  <c r="AB76" i="14"/>
  <c r="AA52" i="14"/>
  <c r="AB52" i="14"/>
  <c r="AA28" i="14"/>
  <c r="AB28" i="14"/>
  <c r="AA4" i="14"/>
  <c r="AB4" i="14"/>
  <c r="Z78" i="14"/>
  <c r="AB189" i="14"/>
  <c r="AA189" i="14"/>
  <c r="AA9" i="14"/>
  <c r="AB9" i="14"/>
  <c r="AA139" i="14"/>
  <c r="AB139" i="14"/>
  <c r="AA191" i="14"/>
  <c r="AB191" i="14"/>
  <c r="Z117" i="14"/>
  <c r="Z22" i="14"/>
  <c r="Z133" i="14"/>
  <c r="Z189" i="14"/>
  <c r="Z124" i="14"/>
  <c r="AA132" i="14"/>
  <c r="AB132" i="14"/>
  <c r="Z129" i="14"/>
  <c r="AA165" i="14"/>
  <c r="AB165" i="14"/>
  <c r="AA123" i="14"/>
  <c r="AB123" i="14"/>
  <c r="Z178" i="14"/>
  <c r="Z149" i="14"/>
  <c r="AA46" i="14"/>
  <c r="AB46" i="14"/>
  <c r="AA178" i="14"/>
  <c r="AB178" i="14"/>
  <c r="AA169" i="14"/>
  <c r="AB169" i="14"/>
  <c r="AA141" i="14"/>
  <c r="AB141" i="14"/>
  <c r="AA117" i="14"/>
  <c r="AB117" i="14"/>
  <c r="AA94" i="14"/>
  <c r="AB94" i="14"/>
  <c r="AA34" i="14"/>
  <c r="AB34" i="14"/>
  <c r="Z146" i="14"/>
  <c r="Z122" i="14"/>
  <c r="AA57" i="14"/>
  <c r="AB57" i="14"/>
  <c r="Z77" i="14"/>
  <c r="AA113" i="14"/>
  <c r="AB113" i="14"/>
  <c r="AA89" i="14"/>
  <c r="AB89" i="14"/>
  <c r="AA13" i="14"/>
  <c r="AB13" i="14"/>
  <c r="Z104" i="14"/>
  <c r="Z80" i="14"/>
  <c r="Z56" i="14"/>
  <c r="Z32" i="14"/>
  <c r="Z8" i="14"/>
  <c r="AB2" i="14"/>
  <c r="AA2" i="14"/>
  <c r="Z2" i="14"/>
  <c r="P31" i="14"/>
  <c r="P30" i="14"/>
  <c r="P29" i="14"/>
  <c r="P28" i="14"/>
  <c r="P27" i="14"/>
  <c r="P26" i="14"/>
  <c r="P24" i="14"/>
  <c r="O19" i="14"/>
  <c r="O27" i="14"/>
  <c r="O25" i="14"/>
  <c r="P40" i="14" s="1"/>
  <c r="O31" i="14"/>
  <c r="O30" i="14"/>
  <c r="O29" i="14"/>
  <c r="O28" i="14"/>
  <c r="O26" i="14"/>
  <c r="O24" i="14"/>
  <c r="Q26" i="14"/>
  <c r="Q24" i="14"/>
  <c r="Q27" i="14"/>
  <c r="Q31" i="14"/>
  <c r="Q28" i="14"/>
  <c r="Q29" i="14"/>
  <c r="Q30" i="14"/>
  <c r="S2" i="13"/>
  <c r="Z245" i="10"/>
  <c r="AB182" i="10"/>
  <c r="AA182" i="10"/>
  <c r="AA207" i="10"/>
  <c r="AB207" i="10"/>
  <c r="Z225" i="10"/>
  <c r="Z156" i="10"/>
  <c r="AA60" i="10"/>
  <c r="AB60" i="10"/>
  <c r="Z56" i="10"/>
  <c r="AB180" i="10"/>
  <c r="AA180" i="10"/>
  <c r="AA209" i="10"/>
  <c r="AB209" i="10"/>
  <c r="Z140" i="10"/>
  <c r="Z18" i="10"/>
  <c r="AA140" i="10"/>
  <c r="AB140" i="10"/>
  <c r="AA36" i="10"/>
  <c r="AB36" i="10"/>
  <c r="AA191" i="10"/>
  <c r="AB191" i="10"/>
  <c r="AB195" i="10"/>
  <c r="AA195" i="10"/>
  <c r="Z12" i="10"/>
  <c r="AA197" i="10"/>
  <c r="AB197" i="10"/>
  <c r="AA132" i="10"/>
  <c r="AB132" i="10"/>
  <c r="AA48" i="10"/>
  <c r="AB48" i="10"/>
  <c r="Z240" i="10"/>
  <c r="Z216" i="10"/>
  <c r="Z171" i="10"/>
  <c r="Z195" i="10"/>
  <c r="AB224" i="10"/>
  <c r="AA224" i="10"/>
  <c r="Z183" i="10"/>
  <c r="Z46" i="10"/>
  <c r="AA143" i="10"/>
  <c r="AB143" i="10"/>
  <c r="AA95" i="10"/>
  <c r="AB95" i="10"/>
  <c r="AA28" i="10"/>
  <c r="AB28" i="10"/>
  <c r="AA173" i="10"/>
  <c r="AB173" i="10"/>
  <c r="Z102" i="10"/>
  <c r="AA133" i="10"/>
  <c r="AB133" i="10"/>
  <c r="Z155" i="10"/>
  <c r="Z131" i="10"/>
  <c r="Z107" i="10"/>
  <c r="Z83" i="10"/>
  <c r="Z59" i="10"/>
  <c r="Z35" i="10"/>
  <c r="Z11" i="10"/>
  <c r="AA73" i="10"/>
  <c r="AB73" i="10"/>
  <c r="AA49" i="10"/>
  <c r="AB49" i="10"/>
  <c r="AA25" i="10"/>
  <c r="AB25" i="10"/>
  <c r="AA156" i="10"/>
  <c r="AB156" i="10"/>
  <c r="AA127" i="10"/>
  <c r="AB127" i="10"/>
  <c r="AA141" i="10"/>
  <c r="AB141" i="10"/>
  <c r="Z14" i="10"/>
  <c r="Z191" i="10"/>
  <c r="AB32" i="10"/>
  <c r="AA32" i="10"/>
  <c r="Z122" i="10"/>
  <c r="Z8" i="10"/>
  <c r="AA128" i="10"/>
  <c r="AB128" i="10"/>
  <c r="AA44" i="10"/>
  <c r="AB44" i="10"/>
  <c r="Z238" i="10"/>
  <c r="Z214" i="10"/>
  <c r="AB246" i="10"/>
  <c r="AA246" i="10"/>
  <c r="AB222" i="10"/>
  <c r="AA222" i="10"/>
  <c r="Z178" i="10"/>
  <c r="AA117" i="10"/>
  <c r="AB117" i="10"/>
  <c r="Z112" i="10"/>
  <c r="Z40" i="10"/>
  <c r="AA22" i="10"/>
  <c r="AB22" i="10"/>
  <c r="Z153" i="10"/>
  <c r="Z129" i="10"/>
  <c r="Z105" i="10"/>
  <c r="Z81" i="10"/>
  <c r="Z57" i="10"/>
  <c r="Z33" i="10"/>
  <c r="Z9" i="10"/>
  <c r="AA71" i="10"/>
  <c r="AB71" i="10"/>
  <c r="AA47" i="10"/>
  <c r="AB47" i="10"/>
  <c r="AA23" i="10"/>
  <c r="AB23" i="10"/>
  <c r="AA159" i="10"/>
  <c r="AB159" i="10"/>
  <c r="Z38" i="10"/>
  <c r="AA91" i="10"/>
  <c r="AB91" i="10"/>
  <c r="Z217" i="10"/>
  <c r="Z231" i="10"/>
  <c r="AA56" i="10"/>
  <c r="AB56" i="10"/>
  <c r="Z170" i="10"/>
  <c r="Z200" i="10"/>
  <c r="AA137" i="10"/>
  <c r="AB137" i="10"/>
  <c r="AA229" i="10"/>
  <c r="AB229" i="10"/>
  <c r="AA189" i="10"/>
  <c r="AB189" i="10"/>
  <c r="AA18" i="10"/>
  <c r="AB18" i="10"/>
  <c r="AB184" i="10"/>
  <c r="AA184" i="10"/>
  <c r="Z118" i="10"/>
  <c r="AA129" i="10"/>
  <c r="AB129" i="10"/>
  <c r="AB186" i="10"/>
  <c r="AA186" i="10"/>
  <c r="Z96" i="10"/>
  <c r="Z169" i="10"/>
  <c r="Z188" i="10"/>
  <c r="AA30" i="10"/>
  <c r="AB30" i="10"/>
  <c r="Z236" i="10"/>
  <c r="AB212" i="10"/>
  <c r="AA212" i="10"/>
  <c r="Z163" i="10"/>
  <c r="AB244" i="10"/>
  <c r="AA244" i="10"/>
  <c r="AB220" i="10"/>
  <c r="AA220" i="10"/>
  <c r="AA171" i="10"/>
  <c r="AB171" i="10"/>
  <c r="AA113" i="10"/>
  <c r="AB113" i="10"/>
  <c r="Z6" i="10"/>
  <c r="Z34" i="10"/>
  <c r="AA136" i="10"/>
  <c r="AB136" i="10"/>
  <c r="AA88" i="10"/>
  <c r="AB88" i="10"/>
  <c r="AA16" i="10"/>
  <c r="AB16" i="10"/>
  <c r="Z162" i="10"/>
  <c r="Z90" i="10"/>
  <c r="AA126" i="10"/>
  <c r="AB126" i="10"/>
  <c r="Z151" i="10"/>
  <c r="Z127" i="10"/>
  <c r="Z103" i="10"/>
  <c r="Z79" i="10"/>
  <c r="Z55" i="10"/>
  <c r="Z31" i="10"/>
  <c r="Z7" i="10"/>
  <c r="AA69" i="10"/>
  <c r="AB69" i="10"/>
  <c r="AA45" i="10"/>
  <c r="AB45" i="10"/>
  <c r="AA21" i="10"/>
  <c r="AB21" i="10"/>
  <c r="Z116" i="10"/>
  <c r="AA116" i="10"/>
  <c r="AB116" i="10"/>
  <c r="Z215" i="10"/>
  <c r="AA38" i="10"/>
  <c r="AB38" i="10"/>
  <c r="Z180" i="10"/>
  <c r="Z202" i="10"/>
  <c r="Z227" i="10"/>
  <c r="AA168" i="10"/>
  <c r="AB168" i="10"/>
  <c r="Z24" i="10"/>
  <c r="AA165" i="10"/>
  <c r="AB165" i="10"/>
  <c r="AB198" i="10"/>
  <c r="AA198" i="10"/>
  <c r="AA134" i="10"/>
  <c r="AB134" i="10"/>
  <c r="Z108" i="10"/>
  <c r="AA225" i="10"/>
  <c r="AB225" i="10"/>
  <c r="Z184" i="10"/>
  <c r="AA115" i="10"/>
  <c r="AB115" i="10"/>
  <c r="AA14" i="10"/>
  <c r="AB14" i="10"/>
  <c r="AA125" i="10"/>
  <c r="AB125" i="10"/>
  <c r="Z92" i="10"/>
  <c r="Z181" i="10"/>
  <c r="AA26" i="10"/>
  <c r="AB26" i="10"/>
  <c r="Z234" i="10"/>
  <c r="AB242" i="10"/>
  <c r="AA242" i="10"/>
  <c r="AA218" i="10"/>
  <c r="AB218" i="10"/>
  <c r="Z168" i="10"/>
  <c r="AA110" i="10"/>
  <c r="AB110" i="10"/>
  <c r="AA6" i="10"/>
  <c r="AB6" i="10"/>
  <c r="Z100" i="10"/>
  <c r="Z28" i="10"/>
  <c r="AA131" i="10"/>
  <c r="AB131" i="10"/>
  <c r="AA82" i="10"/>
  <c r="AB82" i="10"/>
  <c r="AA10" i="10"/>
  <c r="AB10" i="10"/>
  <c r="AA121" i="10"/>
  <c r="AB121" i="10"/>
  <c r="Z149" i="10"/>
  <c r="Z125" i="10"/>
  <c r="Z101" i="10"/>
  <c r="Z77" i="10"/>
  <c r="Z53" i="10"/>
  <c r="Z29" i="10"/>
  <c r="Z5" i="10"/>
  <c r="AA67" i="10"/>
  <c r="AB67" i="10"/>
  <c r="AA43" i="10"/>
  <c r="AB43" i="10"/>
  <c r="AA19" i="10"/>
  <c r="AB19" i="10"/>
  <c r="Z185" i="10"/>
  <c r="Z219" i="10"/>
  <c r="Z42" i="10"/>
  <c r="AA235" i="10"/>
  <c r="AB235" i="10"/>
  <c r="AB243" i="10"/>
  <c r="AA243" i="10"/>
  <c r="AB178" i="10"/>
  <c r="AA178" i="10"/>
  <c r="AA78" i="10"/>
  <c r="AB78" i="10"/>
  <c r="Z239" i="10"/>
  <c r="Z20" i="10"/>
  <c r="AA130" i="10"/>
  <c r="AB130" i="10"/>
  <c r="Z104" i="10"/>
  <c r="AA223" i="10"/>
  <c r="AB223" i="10"/>
  <c r="Z177" i="10"/>
  <c r="AA111" i="10"/>
  <c r="AB111" i="10"/>
  <c r="AA231" i="10"/>
  <c r="AB231" i="10"/>
  <c r="AA122" i="10"/>
  <c r="AB122" i="10"/>
  <c r="Z84" i="10"/>
  <c r="Z176" i="10"/>
  <c r="AA103" i="10"/>
  <c r="AB103" i="10"/>
  <c r="AA12" i="10"/>
  <c r="AB12" i="10"/>
  <c r="Z232" i="10"/>
  <c r="Z201" i="10"/>
  <c r="AB240" i="10"/>
  <c r="AA240" i="10"/>
  <c r="AB216" i="10"/>
  <c r="AA216" i="10"/>
  <c r="AA163" i="10"/>
  <c r="AB163" i="10"/>
  <c r="AA106" i="10"/>
  <c r="AB106" i="10"/>
  <c r="Z22" i="10"/>
  <c r="AA76" i="10"/>
  <c r="AB76" i="10"/>
  <c r="AA4" i="10"/>
  <c r="AB4" i="10"/>
  <c r="Z150" i="10"/>
  <c r="Z164" i="10"/>
  <c r="Z147" i="10"/>
  <c r="Z123" i="10"/>
  <c r="Z99" i="10"/>
  <c r="Z75" i="10"/>
  <c r="Z51" i="10"/>
  <c r="Z27" i="10"/>
  <c r="Z3" i="10"/>
  <c r="AA65" i="10"/>
  <c r="AB65" i="10"/>
  <c r="AA41" i="10"/>
  <c r="AB41" i="10"/>
  <c r="AA17" i="10"/>
  <c r="AB17" i="10"/>
  <c r="AA241" i="10"/>
  <c r="AB241" i="10"/>
  <c r="AA42" i="10"/>
  <c r="AB42" i="10"/>
  <c r="AA123" i="10"/>
  <c r="AB123" i="10"/>
  <c r="Z165" i="10"/>
  <c r="AA205" i="10"/>
  <c r="AB205" i="10"/>
  <c r="Z60" i="10"/>
  <c r="AB239" i="10"/>
  <c r="AA239" i="10"/>
  <c r="AA24" i="10"/>
  <c r="AB24" i="10"/>
  <c r="Z187" i="10"/>
  <c r="Z86" i="10"/>
  <c r="AB221" i="10"/>
  <c r="AA221" i="10"/>
  <c r="Z172" i="10"/>
  <c r="AA108" i="10"/>
  <c r="AB108" i="10"/>
  <c r="AA227" i="10"/>
  <c r="AB227" i="10"/>
  <c r="AB172" i="10"/>
  <c r="AA172" i="10"/>
  <c r="AA118" i="10"/>
  <c r="AB118" i="10"/>
  <c r="AB174" i="10"/>
  <c r="AA174" i="10"/>
  <c r="Z80" i="10"/>
  <c r="AA99" i="10"/>
  <c r="AB99" i="10"/>
  <c r="AA8" i="10"/>
  <c r="AB8" i="10"/>
  <c r="Z230" i="10"/>
  <c r="AA199" i="10"/>
  <c r="AB199" i="10"/>
  <c r="Z146" i="10"/>
  <c r="AB238" i="10"/>
  <c r="AA238" i="10"/>
  <c r="AA214" i="10"/>
  <c r="AB214" i="10"/>
  <c r="Z160" i="10"/>
  <c r="Z88" i="10"/>
  <c r="Z16" i="10"/>
  <c r="AA124" i="10"/>
  <c r="AB124" i="10"/>
  <c r="AA70" i="10"/>
  <c r="AB70" i="10"/>
  <c r="AB187" i="10"/>
  <c r="AA187" i="10"/>
  <c r="AB162" i="10"/>
  <c r="AA162" i="10"/>
  <c r="AA114" i="10"/>
  <c r="AB114" i="10"/>
  <c r="Z145" i="10"/>
  <c r="Z121" i="10"/>
  <c r="Z97" i="10"/>
  <c r="Z73" i="10"/>
  <c r="Z49" i="10"/>
  <c r="Z25" i="10"/>
  <c r="AA87" i="10"/>
  <c r="AB87" i="10"/>
  <c r="AA63" i="10"/>
  <c r="AB63" i="10"/>
  <c r="AA39" i="10"/>
  <c r="AB39" i="10"/>
  <c r="AA15" i="10"/>
  <c r="AB15" i="10"/>
  <c r="AB194" i="10"/>
  <c r="AA194" i="10"/>
  <c r="Z223" i="10"/>
  <c r="Z233" i="10"/>
  <c r="AA20" i="10"/>
  <c r="AB20" i="10"/>
  <c r="Z134" i="10"/>
  <c r="Z182" i="10"/>
  <c r="Z72" i="10"/>
  <c r="AA217" i="10"/>
  <c r="AB217" i="10"/>
  <c r="AA167" i="10"/>
  <c r="AB167" i="10"/>
  <c r="AA104" i="10"/>
  <c r="AB104" i="10"/>
  <c r="AB219" i="10"/>
  <c r="AA219" i="10"/>
  <c r="AA193" i="10"/>
  <c r="AB193" i="10"/>
  <c r="AA169" i="10"/>
  <c r="AB169" i="10"/>
  <c r="Z66" i="10"/>
  <c r="AA166" i="10"/>
  <c r="AB166" i="10"/>
  <c r="AA96" i="10"/>
  <c r="AB96" i="10"/>
  <c r="AB206" i="10"/>
  <c r="AA206" i="10"/>
  <c r="Z228" i="10"/>
  <c r="Z142" i="10"/>
  <c r="AB236" i="10"/>
  <c r="AA236" i="10"/>
  <c r="Z82" i="10"/>
  <c r="Z10" i="10"/>
  <c r="AA119" i="10"/>
  <c r="AB119" i="10"/>
  <c r="AA64" i="10"/>
  <c r="AB64" i="10"/>
  <c r="AA185" i="10"/>
  <c r="AB185" i="10"/>
  <c r="Z138" i="10"/>
  <c r="AA157" i="10"/>
  <c r="AB157" i="10"/>
  <c r="AA109" i="10"/>
  <c r="AB109" i="10"/>
  <c r="Z143" i="10"/>
  <c r="Z119" i="10"/>
  <c r="Z95" i="10"/>
  <c r="Z71" i="10"/>
  <c r="Z47" i="10"/>
  <c r="Z23" i="10"/>
  <c r="AA85" i="10"/>
  <c r="AB85" i="10"/>
  <c r="AA61" i="10"/>
  <c r="AB61" i="10"/>
  <c r="AA37" i="10"/>
  <c r="AB37" i="10"/>
  <c r="AA13" i="10"/>
  <c r="AB13" i="10"/>
  <c r="AA120" i="10"/>
  <c r="AB120" i="10"/>
  <c r="Z78" i="10"/>
  <c r="Z74" i="10"/>
  <c r="Z173" i="10"/>
  <c r="Z152" i="10"/>
  <c r="AB211" i="10"/>
  <c r="AA211" i="10"/>
  <c r="Z243" i="10"/>
  <c r="Z235" i="10"/>
  <c r="Z130" i="10"/>
  <c r="Z175" i="10"/>
  <c r="AA105" i="10"/>
  <c r="AB105" i="10"/>
  <c r="Z68" i="10"/>
  <c r="AB215" i="10"/>
  <c r="AA215" i="10"/>
  <c r="AA86" i="10"/>
  <c r="AB86" i="10"/>
  <c r="AB164" i="10"/>
  <c r="AA164" i="10"/>
  <c r="Z186" i="10"/>
  <c r="Z166" i="10"/>
  <c r="Z62" i="10"/>
  <c r="AA92" i="10"/>
  <c r="AB92" i="10"/>
  <c r="Z226" i="10"/>
  <c r="Z190" i="10"/>
  <c r="AB234" i="10"/>
  <c r="AA234" i="10"/>
  <c r="Z203" i="10"/>
  <c r="AA153" i="10"/>
  <c r="AB153" i="10"/>
  <c r="Z148" i="10"/>
  <c r="Z76" i="10"/>
  <c r="Z4" i="10"/>
  <c r="AA58" i="10"/>
  <c r="AB58" i="10"/>
  <c r="AA183" i="10"/>
  <c r="AB183" i="10"/>
  <c r="Z141" i="10"/>
  <c r="Z117" i="10"/>
  <c r="Z93" i="10"/>
  <c r="Z69" i="10"/>
  <c r="Z45" i="10"/>
  <c r="Z21" i="10"/>
  <c r="AA83" i="10"/>
  <c r="AB83" i="10"/>
  <c r="AA59" i="10"/>
  <c r="AB59" i="10"/>
  <c r="AA35" i="10"/>
  <c r="AB35" i="10"/>
  <c r="AA11" i="10"/>
  <c r="AB11" i="10"/>
  <c r="Z241" i="10"/>
  <c r="AA245" i="10"/>
  <c r="AB245" i="10"/>
  <c r="Z237" i="10"/>
  <c r="AB192" i="10"/>
  <c r="AA192" i="10"/>
  <c r="Z211" i="10"/>
  <c r="Z229" i="10"/>
  <c r="Z198" i="10"/>
  <c r="AA170" i="10"/>
  <c r="AB170" i="10"/>
  <c r="AB101" i="10"/>
  <c r="AA101" i="10"/>
  <c r="Z54" i="10"/>
  <c r="AB213" i="10"/>
  <c r="AA213" i="10"/>
  <c r="AA72" i="10"/>
  <c r="AB72" i="10"/>
  <c r="Z206" i="10"/>
  <c r="Z179" i="10"/>
  <c r="AA93" i="10"/>
  <c r="AB93" i="10"/>
  <c r="Z210" i="10"/>
  <c r="Z48" i="10"/>
  <c r="Z212" i="10"/>
  <c r="AA84" i="10"/>
  <c r="AB84" i="10"/>
  <c r="AA161" i="10"/>
  <c r="AB161" i="10"/>
  <c r="Z224" i="10"/>
  <c r="AB188" i="10"/>
  <c r="AA188" i="10"/>
  <c r="AB232" i="10"/>
  <c r="AA232" i="10"/>
  <c r="AA201" i="10"/>
  <c r="AB201" i="10"/>
  <c r="AA149" i="10"/>
  <c r="AB149" i="10"/>
  <c r="Z70" i="10"/>
  <c r="AA160" i="10"/>
  <c r="AB160" i="10"/>
  <c r="AA112" i="10"/>
  <c r="AB112" i="10"/>
  <c r="AA52" i="10"/>
  <c r="AB52" i="10"/>
  <c r="AA181" i="10"/>
  <c r="AB181" i="10"/>
  <c r="Z126" i="10"/>
  <c r="AA150" i="10"/>
  <c r="AB150" i="10"/>
  <c r="AA102" i="10"/>
  <c r="AB102" i="10"/>
  <c r="Z139" i="10"/>
  <c r="Z115" i="10"/>
  <c r="Z91" i="10"/>
  <c r="Z67" i="10"/>
  <c r="Z43" i="10"/>
  <c r="Z19" i="10"/>
  <c r="AA81" i="10"/>
  <c r="AB81" i="10"/>
  <c r="AA57" i="10"/>
  <c r="AB57" i="10"/>
  <c r="AA33" i="10"/>
  <c r="AB33" i="10"/>
  <c r="AA9" i="10"/>
  <c r="AB9" i="10"/>
  <c r="Z209" i="10"/>
  <c r="Z120" i="10"/>
  <c r="Z221" i="10"/>
  <c r="AB196" i="10"/>
  <c r="AA196" i="10"/>
  <c r="AA98" i="10"/>
  <c r="AB98" i="10"/>
  <c r="AA151" i="10"/>
  <c r="AB151" i="10"/>
  <c r="AA68" i="10"/>
  <c r="AB68" i="10"/>
  <c r="AB204" i="10"/>
  <c r="AA204" i="10"/>
  <c r="Z158" i="10"/>
  <c r="Z174" i="10"/>
  <c r="AA89" i="10"/>
  <c r="AB89" i="10"/>
  <c r="AB208" i="10"/>
  <c r="AA208" i="10"/>
  <c r="Z44" i="10"/>
  <c r="AB210" i="10"/>
  <c r="AA210" i="10"/>
  <c r="AA80" i="10"/>
  <c r="AB80" i="10"/>
  <c r="Z246" i="10"/>
  <c r="Z222" i="10"/>
  <c r="Z110" i="10"/>
  <c r="AB230" i="10"/>
  <c r="AA230" i="10"/>
  <c r="AA146" i="10"/>
  <c r="AB146" i="10"/>
  <c r="Z136" i="10"/>
  <c r="Z64" i="10"/>
  <c r="AA155" i="10"/>
  <c r="AB155" i="10"/>
  <c r="AA107" i="10"/>
  <c r="AB107" i="10"/>
  <c r="AB46" i="10"/>
  <c r="AA46" i="10"/>
  <c r="AB179" i="10"/>
  <c r="AA179" i="10"/>
  <c r="AA145" i="10"/>
  <c r="AB145" i="10"/>
  <c r="AA97" i="10"/>
  <c r="AB97" i="10"/>
  <c r="Z161" i="10"/>
  <c r="Z137" i="10"/>
  <c r="Z113" i="10"/>
  <c r="Z89" i="10"/>
  <c r="Z65" i="10"/>
  <c r="Z41" i="10"/>
  <c r="Z17" i="10"/>
  <c r="AA79" i="10"/>
  <c r="AB79" i="10"/>
  <c r="AA55" i="10"/>
  <c r="AB55" i="10"/>
  <c r="AA31" i="10"/>
  <c r="AB31" i="10"/>
  <c r="AA7" i="10"/>
  <c r="AB7" i="10"/>
  <c r="AB200" i="10"/>
  <c r="AA200" i="10"/>
  <c r="AB237" i="10"/>
  <c r="AA237" i="10"/>
  <c r="Z207" i="10"/>
  <c r="AA152" i="10"/>
  <c r="AB152" i="10"/>
  <c r="Z167" i="10"/>
  <c r="Z205" i="10"/>
  <c r="Z194" i="10"/>
  <c r="Z98" i="10"/>
  <c r="AA94" i="10"/>
  <c r="AB94" i="10"/>
  <c r="Z36" i="10"/>
  <c r="Z204" i="10"/>
  <c r="AA147" i="10"/>
  <c r="AB147" i="10"/>
  <c r="AA54" i="10"/>
  <c r="AB54" i="10"/>
  <c r="Z154" i="10"/>
  <c r="AA158" i="10"/>
  <c r="AB158" i="10"/>
  <c r="Z132" i="10"/>
  <c r="Z30" i="10"/>
  <c r="AA139" i="10"/>
  <c r="AB139" i="10"/>
  <c r="AA66" i="10"/>
  <c r="AB66" i="10"/>
  <c r="Z244" i="10"/>
  <c r="Z220" i="10"/>
  <c r="Z106" i="10"/>
  <c r="AB228" i="10"/>
  <c r="AA228" i="10"/>
  <c r="Z192" i="10"/>
  <c r="AA142" i="10"/>
  <c r="AB142" i="10"/>
  <c r="Z58" i="10"/>
  <c r="AA40" i="10"/>
  <c r="AB40" i="10"/>
  <c r="AA177" i="10"/>
  <c r="AB177" i="10"/>
  <c r="Z114" i="10"/>
  <c r="Z159" i="10"/>
  <c r="Z135" i="10"/>
  <c r="Z111" i="10"/>
  <c r="Z87" i="10"/>
  <c r="Z63" i="10"/>
  <c r="Z39" i="10"/>
  <c r="Z15" i="10"/>
  <c r="AA77" i="10"/>
  <c r="AB77" i="10"/>
  <c r="AA53" i="10"/>
  <c r="AB53" i="10"/>
  <c r="AA29" i="10"/>
  <c r="AB29" i="10"/>
  <c r="AA5" i="10"/>
  <c r="AB5" i="10"/>
  <c r="AA74" i="10"/>
  <c r="AB74" i="10"/>
  <c r="Z196" i="10"/>
  <c r="AA203" i="10"/>
  <c r="AB203" i="10"/>
  <c r="Z50" i="10"/>
  <c r="Z213" i="10"/>
  <c r="AB233" i="10"/>
  <c r="AA233" i="10"/>
  <c r="Z189" i="10"/>
  <c r="Z94" i="10"/>
  <c r="Z144" i="10"/>
  <c r="Z32" i="10"/>
  <c r="AB202" i="10"/>
  <c r="AA202" i="10"/>
  <c r="AA144" i="10"/>
  <c r="AB144" i="10"/>
  <c r="AB50" i="10"/>
  <c r="AA50" i="10"/>
  <c r="Z193" i="10"/>
  <c r="AA154" i="10"/>
  <c r="AB154" i="10"/>
  <c r="Z197" i="10"/>
  <c r="Z128" i="10"/>
  <c r="Z26" i="10"/>
  <c r="Z199" i="10"/>
  <c r="AA135" i="10"/>
  <c r="AB135" i="10"/>
  <c r="AA62" i="10"/>
  <c r="AB62" i="10"/>
  <c r="Z242" i="10"/>
  <c r="Z218" i="10"/>
  <c r="AB176" i="10"/>
  <c r="AA176" i="10"/>
  <c r="Z208" i="10"/>
  <c r="AB226" i="10"/>
  <c r="AA226" i="10"/>
  <c r="AB190" i="10"/>
  <c r="AA190" i="10"/>
  <c r="Z124" i="10"/>
  <c r="Z52" i="10"/>
  <c r="AA148" i="10"/>
  <c r="AB148" i="10"/>
  <c r="AA100" i="10"/>
  <c r="AB100" i="10"/>
  <c r="AA34" i="10"/>
  <c r="AB34" i="10"/>
  <c r="AB175" i="10"/>
  <c r="AA175" i="10"/>
  <c r="AA138" i="10"/>
  <c r="AB138" i="10"/>
  <c r="AA90" i="10"/>
  <c r="AB90" i="10"/>
  <c r="Z157" i="10"/>
  <c r="Z133" i="10"/>
  <c r="Z109" i="10"/>
  <c r="Z85" i="10"/>
  <c r="Z61" i="10"/>
  <c r="Z37" i="10"/>
  <c r="Z13" i="10"/>
  <c r="AA75" i="10"/>
  <c r="AB75" i="10"/>
  <c r="AA51" i="10"/>
  <c r="AB51" i="10"/>
  <c r="AA27" i="10"/>
  <c r="AB27" i="10"/>
  <c r="AA3" i="10"/>
  <c r="AB3" i="10"/>
  <c r="AA178" i="12"/>
  <c r="AB178" i="12"/>
  <c r="AB410" i="12"/>
  <c r="AA410" i="12"/>
  <c r="AA367" i="12"/>
  <c r="AB367" i="12"/>
  <c r="AB323" i="12"/>
  <c r="AA323" i="12"/>
  <c r="AA250" i="12"/>
  <c r="AB250" i="12"/>
  <c r="AA404" i="12"/>
  <c r="AB404" i="12"/>
  <c r="AA411" i="12"/>
  <c r="AB411" i="12"/>
  <c r="AA262" i="12"/>
  <c r="AB262" i="12"/>
  <c r="AA80" i="12"/>
  <c r="AB80" i="12"/>
  <c r="AA406" i="12"/>
  <c r="AB406" i="12"/>
  <c r="AA363" i="12"/>
  <c r="AB363" i="12"/>
  <c r="AB239" i="12"/>
  <c r="AA239" i="12"/>
  <c r="AB402" i="12"/>
  <c r="AA402" i="12"/>
  <c r="AA337" i="12"/>
  <c r="AB337" i="12"/>
  <c r="AA415" i="12"/>
  <c r="AB415" i="12"/>
  <c r="AA401" i="12"/>
  <c r="AB401" i="12"/>
  <c r="AA358" i="12"/>
  <c r="AB358" i="12"/>
  <c r="AA220" i="12"/>
  <c r="AB220" i="12"/>
  <c r="AB212" i="12"/>
  <c r="AA212" i="12"/>
  <c r="AA309" i="12"/>
  <c r="AB309" i="12"/>
  <c r="AA273" i="12"/>
  <c r="AB273" i="12"/>
  <c r="AA233" i="12"/>
  <c r="AB233" i="12"/>
  <c r="AA190" i="12"/>
  <c r="AB190" i="12"/>
  <c r="AA172" i="12"/>
  <c r="AB172" i="12"/>
  <c r="AA136" i="12"/>
  <c r="AB136" i="12"/>
  <c r="AA100" i="12"/>
  <c r="AB100" i="12"/>
  <c r="AA64" i="12"/>
  <c r="AB64" i="12"/>
  <c r="AA28" i="12"/>
  <c r="AB28" i="12"/>
  <c r="AA252" i="12"/>
  <c r="AB252" i="12"/>
  <c r="AA216" i="12"/>
  <c r="AB216" i="12"/>
  <c r="AA180" i="12"/>
  <c r="AB180" i="12"/>
  <c r="AA144" i="12"/>
  <c r="AB144" i="12"/>
  <c r="AA108" i="12"/>
  <c r="AB108" i="12"/>
  <c r="AA72" i="12"/>
  <c r="AB72" i="12"/>
  <c r="AA36" i="12"/>
  <c r="AB36" i="12"/>
  <c r="AB389" i="12"/>
  <c r="AA389" i="12"/>
  <c r="AB242" i="12"/>
  <c r="AA242" i="12"/>
  <c r="AA386" i="12"/>
  <c r="AB386" i="12"/>
  <c r="AA292" i="12"/>
  <c r="AB292" i="12"/>
  <c r="AB368" i="12"/>
  <c r="AA368" i="12"/>
  <c r="AA260" i="12"/>
  <c r="AB260" i="12"/>
  <c r="AA116" i="12"/>
  <c r="AB116" i="12"/>
  <c r="AA379" i="12"/>
  <c r="AB379" i="12"/>
  <c r="AA214" i="12"/>
  <c r="AB214" i="12"/>
  <c r="AA128" i="12"/>
  <c r="AB128" i="12"/>
  <c r="AB74" i="12"/>
  <c r="AA74" i="12"/>
  <c r="AB20" i="12"/>
  <c r="AA20" i="12"/>
  <c r="AA131" i="12"/>
  <c r="AB131" i="12"/>
  <c r="AA77" i="12"/>
  <c r="AB77" i="12"/>
  <c r="AA23" i="12"/>
  <c r="AB23" i="12"/>
  <c r="AB306" i="12"/>
  <c r="AA306" i="12"/>
  <c r="AA270" i="12"/>
  <c r="AB270" i="12"/>
  <c r="AA247" i="12"/>
  <c r="AB247" i="12"/>
  <c r="AB169" i="12"/>
  <c r="AA169" i="12"/>
  <c r="AA133" i="12"/>
  <c r="AB133" i="12"/>
  <c r="AA97" i="12"/>
  <c r="AB97" i="12"/>
  <c r="AA61" i="12"/>
  <c r="AB61" i="12"/>
  <c r="AA25" i="12"/>
  <c r="AB25" i="12"/>
  <c r="AA249" i="12"/>
  <c r="AB249" i="12"/>
  <c r="AA213" i="12"/>
  <c r="AB213" i="12"/>
  <c r="AA177" i="12"/>
  <c r="AB177" i="12"/>
  <c r="AA141" i="12"/>
  <c r="AB141" i="12"/>
  <c r="AA105" i="12"/>
  <c r="AB105" i="12"/>
  <c r="AA69" i="12"/>
  <c r="AB69" i="12"/>
  <c r="AA33" i="12"/>
  <c r="AB33" i="12"/>
  <c r="AA328" i="12"/>
  <c r="AB328" i="12"/>
  <c r="AA268" i="12"/>
  <c r="AB268" i="12"/>
  <c r="AB403" i="12"/>
  <c r="AA403" i="12"/>
  <c r="AB360" i="12"/>
  <c r="AA360" i="12"/>
  <c r="AA372" i="12"/>
  <c r="AB372" i="12"/>
  <c r="AA53" i="12"/>
  <c r="AB53" i="12"/>
  <c r="AA399" i="12"/>
  <c r="AB399" i="12"/>
  <c r="AA332" i="12"/>
  <c r="AB332" i="12"/>
  <c r="AA343" i="12"/>
  <c r="AB343" i="12"/>
  <c r="AA398" i="12"/>
  <c r="AB398" i="12"/>
  <c r="AA394" i="12"/>
  <c r="AB394" i="12"/>
  <c r="AA351" i="12"/>
  <c r="AB351" i="12"/>
  <c r="AA203" i="12"/>
  <c r="AB203" i="12"/>
  <c r="AB248" i="12"/>
  <c r="AA248" i="12"/>
  <c r="AA205" i="12"/>
  <c r="AB205" i="12"/>
  <c r="AA303" i="12"/>
  <c r="AB303" i="12"/>
  <c r="AA267" i="12"/>
  <c r="AB267" i="12"/>
  <c r="AA226" i="12"/>
  <c r="AB226" i="12"/>
  <c r="AA200" i="12"/>
  <c r="AB200" i="12"/>
  <c r="AA166" i="12"/>
  <c r="AB166" i="12"/>
  <c r="AA130" i="12"/>
  <c r="AB130" i="12"/>
  <c r="AA94" i="12"/>
  <c r="AB94" i="12"/>
  <c r="AA58" i="12"/>
  <c r="AB58" i="12"/>
  <c r="AA22" i="12"/>
  <c r="AB22" i="12"/>
  <c r="AA246" i="12"/>
  <c r="AB246" i="12"/>
  <c r="AA210" i="12"/>
  <c r="AB210" i="12"/>
  <c r="AA174" i="12"/>
  <c r="AB174" i="12"/>
  <c r="AA138" i="12"/>
  <c r="AB138" i="12"/>
  <c r="AB102" i="12"/>
  <c r="AA102" i="12"/>
  <c r="AB66" i="12"/>
  <c r="AA66" i="12"/>
  <c r="AB30" i="12"/>
  <c r="AA30" i="12"/>
  <c r="AB289" i="12"/>
  <c r="AA289" i="12"/>
  <c r="AA354" i="12"/>
  <c r="AB354" i="12"/>
  <c r="AA17" i="12"/>
  <c r="AB17" i="12"/>
  <c r="AA382" i="12"/>
  <c r="AB382" i="12"/>
  <c r="AA339" i="12"/>
  <c r="AB339" i="12"/>
  <c r="AB278" i="12"/>
  <c r="AA278" i="12"/>
  <c r="AA356" i="12"/>
  <c r="AB356" i="12"/>
  <c r="AB311" i="12"/>
  <c r="AA311" i="12"/>
  <c r="AB350" i="12"/>
  <c r="AA350" i="12"/>
  <c r="AA395" i="12"/>
  <c r="AB395" i="12"/>
  <c r="AA352" i="12"/>
  <c r="AB352" i="12"/>
  <c r="AA284" i="12"/>
  <c r="AB284" i="12"/>
  <c r="AA281" i="12"/>
  <c r="AB281" i="12"/>
  <c r="AA299" i="12"/>
  <c r="AB299" i="12"/>
  <c r="AA380" i="12"/>
  <c r="AB380" i="12"/>
  <c r="AA322" i="12"/>
  <c r="AB322" i="12"/>
  <c r="AA304" i="12"/>
  <c r="AB304" i="12"/>
  <c r="AA391" i="12"/>
  <c r="AB391" i="12"/>
  <c r="AA286" i="12"/>
  <c r="AB286" i="12"/>
  <c r="AA89" i="12"/>
  <c r="AB89" i="12"/>
  <c r="AA347" i="12"/>
  <c r="AB347" i="12"/>
  <c r="AA173" i="12"/>
  <c r="AB173" i="12"/>
  <c r="AA119" i="12"/>
  <c r="AB119" i="12"/>
  <c r="AA65" i="12"/>
  <c r="AB65" i="12"/>
  <c r="AA11" i="12"/>
  <c r="AB11" i="12"/>
  <c r="AA209" i="12"/>
  <c r="AB209" i="12"/>
  <c r="AB122" i="12"/>
  <c r="AA122" i="12"/>
  <c r="AB68" i="12"/>
  <c r="AA68" i="12"/>
  <c r="AA14" i="12"/>
  <c r="AB14" i="12"/>
  <c r="AB300" i="12"/>
  <c r="AA300" i="12"/>
  <c r="AA264" i="12"/>
  <c r="AB264" i="12"/>
  <c r="AA179" i="12"/>
  <c r="AB179" i="12"/>
  <c r="AB163" i="12"/>
  <c r="AA163" i="12"/>
  <c r="AB127" i="12"/>
  <c r="AA127" i="12"/>
  <c r="AA91" i="12"/>
  <c r="AB91" i="12"/>
  <c r="AB55" i="12"/>
  <c r="AA55" i="12"/>
  <c r="AA19" i="12"/>
  <c r="AB19" i="12"/>
  <c r="AA243" i="12"/>
  <c r="AB243" i="12"/>
  <c r="AA207" i="12"/>
  <c r="AB207" i="12"/>
  <c r="AA171" i="12"/>
  <c r="AB171" i="12"/>
  <c r="AA135" i="12"/>
  <c r="AB135" i="12"/>
  <c r="AA99" i="12"/>
  <c r="AB99" i="12"/>
  <c r="AA63" i="12"/>
  <c r="AB63" i="12"/>
  <c r="AA27" i="12"/>
  <c r="AB27" i="12"/>
  <c r="AA280" i="12"/>
  <c r="AB280" i="12"/>
  <c r="AA320" i="12"/>
  <c r="AB320" i="12"/>
  <c r="AB335" i="12"/>
  <c r="AA335" i="12"/>
  <c r="AA257" i="12"/>
  <c r="AB257" i="12"/>
  <c r="AB396" i="12"/>
  <c r="AA396" i="12"/>
  <c r="AA307" i="12"/>
  <c r="AB307" i="12"/>
  <c r="AA336" i="12"/>
  <c r="AB336" i="12"/>
  <c r="AA26" i="12"/>
  <c r="AB26" i="12"/>
  <c r="AA196" i="12"/>
  <c r="AB196" i="12"/>
  <c r="AA259" i="12"/>
  <c r="AB259" i="12"/>
  <c r="AA253" i="12"/>
  <c r="AB253" i="12"/>
  <c r="AA373" i="12"/>
  <c r="AB373" i="12"/>
  <c r="AA384" i="12"/>
  <c r="AB384" i="12"/>
  <c r="AA387" i="12"/>
  <c r="AB387" i="12"/>
  <c r="AA290" i="12"/>
  <c r="AB290" i="12"/>
  <c r="AA241" i="12"/>
  <c r="AB241" i="12"/>
  <c r="AA297" i="12"/>
  <c r="AB297" i="12"/>
  <c r="AA261" i="12"/>
  <c r="AB261" i="12"/>
  <c r="AB236" i="12"/>
  <c r="AA236" i="12"/>
  <c r="AA193" i="12"/>
  <c r="AB193" i="12"/>
  <c r="AA160" i="12"/>
  <c r="AB160" i="12"/>
  <c r="AA124" i="12"/>
  <c r="AB124" i="12"/>
  <c r="AA88" i="12"/>
  <c r="AB88" i="12"/>
  <c r="AA52" i="12"/>
  <c r="AB52" i="12"/>
  <c r="AA16" i="12"/>
  <c r="AB16" i="12"/>
  <c r="AA240" i="12"/>
  <c r="AB240" i="12"/>
  <c r="AB204" i="12"/>
  <c r="AA204" i="12"/>
  <c r="AA168" i="12"/>
  <c r="AB168" i="12"/>
  <c r="AA132" i="12"/>
  <c r="AB132" i="12"/>
  <c r="AA96" i="12"/>
  <c r="AB96" i="12"/>
  <c r="AA60" i="12"/>
  <c r="AB60" i="12"/>
  <c r="AA24" i="12"/>
  <c r="AB24" i="12"/>
  <c r="AA152" i="12"/>
  <c r="AB152" i="12"/>
  <c r="AA397" i="12"/>
  <c r="AB397" i="12"/>
  <c r="AA375" i="12"/>
  <c r="AB375" i="12"/>
  <c r="AA392" i="12"/>
  <c r="AB392" i="12"/>
  <c r="AA349" i="12"/>
  <c r="AB349" i="12"/>
  <c r="AB302" i="12"/>
  <c r="AA302" i="12"/>
  <c r="AA199" i="12"/>
  <c r="AB199" i="12"/>
  <c r="AA388" i="12"/>
  <c r="AB388" i="12"/>
  <c r="AA345" i="12"/>
  <c r="AB345" i="12"/>
  <c r="AA185" i="12"/>
  <c r="AB185" i="12"/>
  <c r="AB326" i="12"/>
  <c r="AA326" i="12"/>
  <c r="AA366" i="12"/>
  <c r="AB366" i="12"/>
  <c r="AA310" i="12"/>
  <c r="AB310" i="12"/>
  <c r="AB217" i="12"/>
  <c r="AA217" i="12"/>
  <c r="AB181" i="12"/>
  <c r="AA181" i="12"/>
  <c r="AB275" i="12"/>
  <c r="AA275" i="12"/>
  <c r="AA62" i="12"/>
  <c r="AB62" i="12"/>
  <c r="AA383" i="12"/>
  <c r="AB383" i="12"/>
  <c r="AA340" i="12"/>
  <c r="AB340" i="12"/>
  <c r="AA164" i="12"/>
  <c r="AB164" i="12"/>
  <c r="AA110" i="12"/>
  <c r="AB110" i="12"/>
  <c r="AA56" i="12"/>
  <c r="AB56" i="12"/>
  <c r="AA245" i="12"/>
  <c r="AB245" i="12"/>
  <c r="AA202" i="12"/>
  <c r="AB202" i="12"/>
  <c r="AB194" i="12"/>
  <c r="AA194" i="12"/>
  <c r="AA167" i="12"/>
  <c r="AB167" i="12"/>
  <c r="AA113" i="12"/>
  <c r="AB113" i="12"/>
  <c r="AA59" i="12"/>
  <c r="AB59" i="12"/>
  <c r="AA5" i="12"/>
  <c r="AB5" i="12"/>
  <c r="AA294" i="12"/>
  <c r="AB294" i="12"/>
  <c r="AA258" i="12"/>
  <c r="AB258" i="12"/>
  <c r="AB215" i="12"/>
  <c r="AA215" i="12"/>
  <c r="AA157" i="12"/>
  <c r="AB157" i="12"/>
  <c r="AA121" i="12"/>
  <c r="AB121" i="12"/>
  <c r="AB85" i="12"/>
  <c r="AA85" i="12"/>
  <c r="AA49" i="12"/>
  <c r="AB49" i="12"/>
  <c r="AA13" i="12"/>
  <c r="AB13" i="12"/>
  <c r="AA237" i="12"/>
  <c r="AB237" i="12"/>
  <c r="AA201" i="12"/>
  <c r="AB201" i="12"/>
  <c r="AA165" i="12"/>
  <c r="AB165" i="12"/>
  <c r="AA129" i="12"/>
  <c r="AB129" i="12"/>
  <c r="AA93" i="12"/>
  <c r="AB93" i="12"/>
  <c r="AA57" i="12"/>
  <c r="AB57" i="12"/>
  <c r="AA21" i="12"/>
  <c r="AB21" i="12"/>
  <c r="AA298" i="12"/>
  <c r="AB298" i="12"/>
  <c r="AA188" i="12"/>
  <c r="AB188" i="12"/>
  <c r="AA295" i="12"/>
  <c r="AB295" i="12"/>
  <c r="AA161" i="12"/>
  <c r="AB161" i="12"/>
  <c r="AA325" i="12"/>
  <c r="AB325" i="12"/>
  <c r="AA341" i="12"/>
  <c r="AB341" i="12"/>
  <c r="AA256" i="12"/>
  <c r="AB256" i="12"/>
  <c r="AA407" i="12"/>
  <c r="AB407" i="12"/>
  <c r="AA362" i="12"/>
  <c r="AB362" i="12"/>
  <c r="AA305" i="12"/>
  <c r="AB305" i="12"/>
  <c r="AA206" i="12"/>
  <c r="AB206" i="12"/>
  <c r="AA393" i="12"/>
  <c r="AB393" i="12"/>
  <c r="AB330" i="12"/>
  <c r="AA330" i="12"/>
  <c r="AA291" i="12"/>
  <c r="AB291" i="12"/>
  <c r="AA229" i="12"/>
  <c r="AB229" i="12"/>
  <c r="AA154" i="12"/>
  <c r="AB154" i="12"/>
  <c r="AA118" i="12"/>
  <c r="AB118" i="12"/>
  <c r="AA82" i="12"/>
  <c r="AB82" i="12"/>
  <c r="AA46" i="12"/>
  <c r="AB46" i="12"/>
  <c r="AA10" i="12"/>
  <c r="AB10" i="12"/>
  <c r="AA234" i="12"/>
  <c r="AB234" i="12"/>
  <c r="AA198" i="12"/>
  <c r="AB198" i="12"/>
  <c r="AA162" i="12"/>
  <c r="AB162" i="12"/>
  <c r="AA126" i="12"/>
  <c r="AB126" i="12"/>
  <c r="AB90" i="12"/>
  <c r="AA90" i="12"/>
  <c r="AA54" i="12"/>
  <c r="AB54" i="12"/>
  <c r="AA18" i="12"/>
  <c r="AB18" i="12"/>
  <c r="AB44" i="12"/>
  <c r="AA44" i="12"/>
  <c r="AA361" i="12"/>
  <c r="AB361" i="12"/>
  <c r="AB313" i="12"/>
  <c r="AA313" i="12"/>
  <c r="AA125" i="12"/>
  <c r="AB125" i="12"/>
  <c r="AA316" i="12"/>
  <c r="AB316" i="12"/>
  <c r="AA232" i="12"/>
  <c r="AB232" i="12"/>
  <c r="AA385" i="12"/>
  <c r="AB385" i="12"/>
  <c r="AB342" i="12"/>
  <c r="AA342" i="12"/>
  <c r="AA327" i="12"/>
  <c r="AB327" i="12"/>
  <c r="AA269" i="12"/>
  <c r="AB269" i="12"/>
  <c r="AA381" i="12"/>
  <c r="AB381" i="12"/>
  <c r="AB277" i="12"/>
  <c r="AA277" i="12"/>
  <c r="AA301" i="12"/>
  <c r="AB301" i="12"/>
  <c r="AA400" i="12"/>
  <c r="AB400" i="12"/>
  <c r="AA35" i="12"/>
  <c r="AB35" i="12"/>
  <c r="AA376" i="12"/>
  <c r="AB376" i="12"/>
  <c r="AA333" i="12"/>
  <c r="AB333" i="12"/>
  <c r="AB265" i="12"/>
  <c r="AA265" i="12"/>
  <c r="AA155" i="12"/>
  <c r="AB155" i="12"/>
  <c r="AA101" i="12"/>
  <c r="AB101" i="12"/>
  <c r="AA47" i="12"/>
  <c r="AB47" i="12"/>
  <c r="AA238" i="12"/>
  <c r="AB238" i="12"/>
  <c r="AB230" i="12"/>
  <c r="AA230" i="12"/>
  <c r="AB187" i="12"/>
  <c r="AA187" i="12"/>
  <c r="AA158" i="12"/>
  <c r="AB158" i="12"/>
  <c r="AA104" i="12"/>
  <c r="AB104" i="12"/>
  <c r="AB50" i="12"/>
  <c r="AA50" i="12"/>
  <c r="AA324" i="12"/>
  <c r="AB324" i="12"/>
  <c r="AA288" i="12"/>
  <c r="AB288" i="12"/>
  <c r="AB251" i="12"/>
  <c r="AA251" i="12"/>
  <c r="AA208" i="12"/>
  <c r="AB208" i="12"/>
  <c r="AA182" i="12"/>
  <c r="AB182" i="12"/>
  <c r="AB151" i="12"/>
  <c r="AA151" i="12"/>
  <c r="AB115" i="12"/>
  <c r="AA115" i="12"/>
  <c r="AA79" i="12"/>
  <c r="AB79" i="12"/>
  <c r="AA43" i="12"/>
  <c r="AB43" i="12"/>
  <c r="AA7" i="12"/>
  <c r="AB7" i="12"/>
  <c r="AA231" i="12"/>
  <c r="AB231" i="12"/>
  <c r="AA195" i="12"/>
  <c r="AB195" i="12"/>
  <c r="AA159" i="12"/>
  <c r="AB159" i="12"/>
  <c r="AA123" i="12"/>
  <c r="AB123" i="12"/>
  <c r="AA87" i="12"/>
  <c r="AB87" i="12"/>
  <c r="AA51" i="12"/>
  <c r="AB51" i="12"/>
  <c r="AA15" i="12"/>
  <c r="AB15" i="12"/>
  <c r="AA308" i="12"/>
  <c r="AB308" i="12"/>
  <c r="AA221" i="12"/>
  <c r="AB221" i="12"/>
  <c r="AA338" i="12"/>
  <c r="AB338" i="12"/>
  <c r="AA283" i="12"/>
  <c r="AB283" i="12"/>
  <c r="AA235" i="12"/>
  <c r="AB235" i="12"/>
  <c r="AA319" i="12"/>
  <c r="AB319" i="12"/>
  <c r="AA134" i="12"/>
  <c r="AB134" i="12"/>
  <c r="AA377" i="12"/>
  <c r="AB377" i="12"/>
  <c r="AA334" i="12"/>
  <c r="AB334" i="12"/>
  <c r="AA314" i="12"/>
  <c r="AB314" i="12"/>
  <c r="AA355" i="12"/>
  <c r="AB355" i="12"/>
  <c r="AA296" i="12"/>
  <c r="AB296" i="12"/>
  <c r="AA191" i="12"/>
  <c r="AB191" i="12"/>
  <c r="AA321" i="12"/>
  <c r="AB321" i="12"/>
  <c r="AA285" i="12"/>
  <c r="AB285" i="12"/>
  <c r="AA148" i="12"/>
  <c r="AB148" i="12"/>
  <c r="AA112" i="12"/>
  <c r="AB112" i="12"/>
  <c r="AA76" i="12"/>
  <c r="AB76" i="12"/>
  <c r="AA40" i="12"/>
  <c r="AB40" i="12"/>
  <c r="AA4" i="12"/>
  <c r="AB4" i="12"/>
  <c r="AA228" i="12"/>
  <c r="AB228" i="12"/>
  <c r="AA192" i="12"/>
  <c r="AB192" i="12"/>
  <c r="AA156" i="12"/>
  <c r="AB156" i="12"/>
  <c r="AA120" i="12"/>
  <c r="AB120" i="12"/>
  <c r="AA84" i="12"/>
  <c r="AB84" i="12"/>
  <c r="AB48" i="12"/>
  <c r="AA48" i="12"/>
  <c r="AA12" i="12"/>
  <c r="AB12" i="12"/>
  <c r="AA346" i="12"/>
  <c r="AB346" i="12"/>
  <c r="AB359" i="12"/>
  <c r="AA359" i="12"/>
  <c r="AA364" i="12"/>
  <c r="AB364" i="12"/>
  <c r="AA274" i="12"/>
  <c r="AB274" i="12"/>
  <c r="AB98" i="12"/>
  <c r="AA98" i="12"/>
  <c r="AA224" i="12"/>
  <c r="AB224" i="12"/>
  <c r="AA378" i="12"/>
  <c r="AB378" i="12"/>
  <c r="AA266" i="12"/>
  <c r="AB266" i="12"/>
  <c r="AA170" i="12"/>
  <c r="AB170" i="12"/>
  <c r="AA8" i="12"/>
  <c r="AB8" i="12"/>
  <c r="AA412" i="12"/>
  <c r="AB412" i="12"/>
  <c r="AA369" i="12"/>
  <c r="AB369" i="12"/>
  <c r="AA146" i="12"/>
  <c r="AB146" i="12"/>
  <c r="AA92" i="12"/>
  <c r="AB92" i="12"/>
  <c r="AA38" i="12"/>
  <c r="AB38" i="12"/>
  <c r="AA223" i="12"/>
  <c r="AB223" i="12"/>
  <c r="AA149" i="12"/>
  <c r="AB149" i="12"/>
  <c r="AA95" i="12"/>
  <c r="AB95" i="12"/>
  <c r="AA41" i="12"/>
  <c r="AB41" i="12"/>
  <c r="AB318" i="12"/>
  <c r="AA318" i="12"/>
  <c r="AA282" i="12"/>
  <c r="AB282" i="12"/>
  <c r="AA244" i="12"/>
  <c r="AB244" i="12"/>
  <c r="AA218" i="12"/>
  <c r="AB218" i="12"/>
  <c r="AB145" i="12"/>
  <c r="AA145" i="12"/>
  <c r="AB109" i="12"/>
  <c r="AA109" i="12"/>
  <c r="AA73" i="12"/>
  <c r="AB73" i="12"/>
  <c r="AA37" i="12"/>
  <c r="AB37" i="12"/>
  <c r="AA225" i="12"/>
  <c r="AB225" i="12"/>
  <c r="AA189" i="12"/>
  <c r="AB189" i="12"/>
  <c r="AA153" i="12"/>
  <c r="AB153" i="12"/>
  <c r="AA117" i="12"/>
  <c r="AB117" i="12"/>
  <c r="AA81" i="12"/>
  <c r="AB81" i="12"/>
  <c r="AA45" i="12"/>
  <c r="AB45" i="12"/>
  <c r="AA9" i="12"/>
  <c r="AB9" i="12"/>
  <c r="AA357" i="12"/>
  <c r="AB357" i="12"/>
  <c r="AB374" i="12"/>
  <c r="AA374" i="12"/>
  <c r="AB331" i="12"/>
  <c r="AA331" i="12"/>
  <c r="AB272" i="12"/>
  <c r="AA272" i="12"/>
  <c r="AA107" i="12"/>
  <c r="AB107" i="12"/>
  <c r="AA413" i="12"/>
  <c r="AB413" i="12"/>
  <c r="AA370" i="12"/>
  <c r="AB370" i="12"/>
  <c r="AA408" i="12"/>
  <c r="AB408" i="12"/>
  <c r="AA416" i="12"/>
  <c r="AB416" i="12"/>
  <c r="AA348" i="12"/>
  <c r="AB348" i="12"/>
  <c r="AA329" i="12"/>
  <c r="AB329" i="12"/>
  <c r="AB365" i="12"/>
  <c r="AA365" i="12"/>
  <c r="AB317" i="12"/>
  <c r="AA317" i="12"/>
  <c r="AA227" i="12"/>
  <c r="AB227" i="12"/>
  <c r="AA184" i="12"/>
  <c r="AB184" i="12"/>
  <c r="AA176" i="12"/>
  <c r="AB176" i="12"/>
  <c r="AA315" i="12"/>
  <c r="AB315" i="12"/>
  <c r="AA279" i="12"/>
  <c r="AB279" i="12"/>
  <c r="AA197" i="12"/>
  <c r="AB197" i="12"/>
  <c r="AA142" i="12"/>
  <c r="AB142" i="12"/>
  <c r="AA106" i="12"/>
  <c r="AB106" i="12"/>
  <c r="AA70" i="12"/>
  <c r="AB70" i="12"/>
  <c r="AA34" i="12"/>
  <c r="AB34" i="12"/>
  <c r="AA222" i="12"/>
  <c r="AB222" i="12"/>
  <c r="AB186" i="12"/>
  <c r="AA186" i="12"/>
  <c r="AB150" i="12"/>
  <c r="AA150" i="12"/>
  <c r="AA114" i="12"/>
  <c r="AB114" i="12"/>
  <c r="AA78" i="12"/>
  <c r="AB78" i="12"/>
  <c r="AB42" i="12"/>
  <c r="AA42" i="12"/>
  <c r="AA6" i="12"/>
  <c r="AB6" i="12"/>
  <c r="AB390" i="12"/>
  <c r="AA390" i="12"/>
  <c r="AB371" i="12"/>
  <c r="AA371" i="12"/>
  <c r="AB263" i="12"/>
  <c r="AA263" i="12"/>
  <c r="AA71" i="12"/>
  <c r="AB71" i="12"/>
  <c r="AA353" i="12"/>
  <c r="AB353" i="12"/>
  <c r="AA293" i="12"/>
  <c r="AB293" i="12"/>
  <c r="AB414" i="12"/>
  <c r="AA414" i="12"/>
  <c r="AB409" i="12"/>
  <c r="AA409" i="12"/>
  <c r="AA344" i="12"/>
  <c r="AB344" i="12"/>
  <c r="AA271" i="12"/>
  <c r="AB271" i="12"/>
  <c r="AB287" i="12"/>
  <c r="AA287" i="12"/>
  <c r="AA143" i="12"/>
  <c r="AB143" i="12"/>
  <c r="AA405" i="12"/>
  <c r="AB405" i="12"/>
  <c r="AA137" i="12"/>
  <c r="AB137" i="12"/>
  <c r="AA83" i="12"/>
  <c r="AB83" i="12"/>
  <c r="AA29" i="12"/>
  <c r="AB29" i="12"/>
  <c r="AA140" i="12"/>
  <c r="AB140" i="12"/>
  <c r="AA86" i="12"/>
  <c r="AB86" i="12"/>
  <c r="AA32" i="12"/>
  <c r="AB32" i="12"/>
  <c r="AA312" i="12"/>
  <c r="AB312" i="12"/>
  <c r="AA276" i="12"/>
  <c r="AB276" i="12"/>
  <c r="AB254" i="12"/>
  <c r="AA254" i="12"/>
  <c r="AA211" i="12"/>
  <c r="AB211" i="12"/>
  <c r="AA175" i="12"/>
  <c r="AB175" i="12"/>
  <c r="AB139" i="12"/>
  <c r="AA139" i="12"/>
  <c r="AB103" i="12"/>
  <c r="AA103" i="12"/>
  <c r="AA67" i="12"/>
  <c r="AB67" i="12"/>
  <c r="AA31" i="12"/>
  <c r="AB31" i="12"/>
  <c r="AA255" i="12"/>
  <c r="AB255" i="12"/>
  <c r="AA219" i="12"/>
  <c r="AB219" i="12"/>
  <c r="AA183" i="12"/>
  <c r="AB183" i="12"/>
  <c r="AA147" i="12"/>
  <c r="AB147" i="12"/>
  <c r="AA111" i="12"/>
  <c r="AB111" i="12"/>
  <c r="AA75" i="12"/>
  <c r="AB75" i="12"/>
  <c r="AA39" i="12"/>
  <c r="AB39" i="12"/>
  <c r="AA3" i="12"/>
  <c r="AB3" i="12"/>
  <c r="Z411" i="12"/>
  <c r="Z339" i="12"/>
  <c r="Z110" i="12"/>
  <c r="Z314" i="12"/>
  <c r="Z377" i="12"/>
  <c r="Z355" i="12"/>
  <c r="Z296" i="12"/>
  <c r="Z133" i="12"/>
  <c r="Z387" i="12"/>
  <c r="Z317" i="12"/>
  <c r="Z202" i="12"/>
  <c r="Z167" i="12"/>
  <c r="Z113" i="12"/>
  <c r="Z59" i="12"/>
  <c r="Z5" i="12"/>
  <c r="Z276" i="12"/>
  <c r="Z208" i="12"/>
  <c r="Z193" i="12"/>
  <c r="Z157" i="12"/>
  <c r="Z103" i="12"/>
  <c r="Z49" i="12"/>
  <c r="Z249" i="12"/>
  <c r="Z213" i="12"/>
  <c r="Z177" i="12"/>
  <c r="Z141" i="12"/>
  <c r="Z105" i="12"/>
  <c r="Z69" i="12"/>
  <c r="Z33" i="12"/>
  <c r="Z272" i="12"/>
  <c r="Z414" i="12"/>
  <c r="Z348" i="12"/>
  <c r="Z119" i="12"/>
  <c r="Z383" i="12"/>
  <c r="Z191" i="12"/>
  <c r="Z241" i="12"/>
  <c r="Z163" i="12"/>
  <c r="Z109" i="12"/>
  <c r="Z55" i="12"/>
  <c r="Z309" i="12"/>
  <c r="Z273" i="12"/>
  <c r="Z197" i="12"/>
  <c r="Z182" i="12"/>
  <c r="Z152" i="12"/>
  <c r="Z98" i="12"/>
  <c r="Z44" i="12"/>
  <c r="Z246" i="12"/>
  <c r="Z210" i="12"/>
  <c r="Z174" i="12"/>
  <c r="Z138" i="12"/>
  <c r="Z102" i="12"/>
  <c r="Z66" i="12"/>
  <c r="Z30" i="12"/>
  <c r="Z97" i="12"/>
  <c r="Z304" i="12"/>
  <c r="Z400" i="12"/>
  <c r="Z221" i="12"/>
  <c r="Z338" i="12"/>
  <c r="Z83" i="12"/>
  <c r="Z396" i="12"/>
  <c r="Z239" i="12"/>
  <c r="Z416" i="12"/>
  <c r="Z344" i="12"/>
  <c r="Z329" i="12"/>
  <c r="Z248" i="12"/>
  <c r="Z106" i="12"/>
  <c r="Z376" i="12"/>
  <c r="Z290" i="12"/>
  <c r="Z184" i="12"/>
  <c r="Z230" i="12"/>
  <c r="Z158" i="12"/>
  <c r="Z104" i="12"/>
  <c r="Z50" i="12"/>
  <c r="Z306" i="12"/>
  <c r="Z270" i="12"/>
  <c r="Z190" i="12"/>
  <c r="Z175" i="12"/>
  <c r="Z148" i="12"/>
  <c r="Z94" i="12"/>
  <c r="Z40" i="12"/>
  <c r="Z243" i="12"/>
  <c r="Z207" i="12"/>
  <c r="Z171" i="12"/>
  <c r="Z135" i="12"/>
  <c r="Z99" i="12"/>
  <c r="Z63" i="12"/>
  <c r="Z27" i="12"/>
  <c r="Z293" i="12"/>
  <c r="Z308" i="12"/>
  <c r="Z284" i="12"/>
  <c r="Z393" i="12"/>
  <c r="Z178" i="12"/>
  <c r="Z331" i="12"/>
  <c r="Z70" i="12"/>
  <c r="Z406" i="12"/>
  <c r="Z196" i="12"/>
  <c r="Z409" i="12"/>
  <c r="Z337" i="12"/>
  <c r="Z92" i="12"/>
  <c r="Z369" i="12"/>
  <c r="Z223" i="12"/>
  <c r="Z154" i="12"/>
  <c r="Z100" i="12"/>
  <c r="Z46" i="12"/>
  <c r="Z303" i="12"/>
  <c r="Z267" i="12"/>
  <c r="Z179" i="12"/>
  <c r="Z143" i="12"/>
  <c r="Z89" i="12"/>
  <c r="Z35" i="12"/>
  <c r="Z240" i="12"/>
  <c r="Z204" i="12"/>
  <c r="Z168" i="12"/>
  <c r="Z132" i="12"/>
  <c r="Z96" i="12"/>
  <c r="Z60" i="12"/>
  <c r="Z24" i="12"/>
  <c r="Z389" i="12"/>
  <c r="Z350" i="12"/>
  <c r="Z268" i="12"/>
  <c r="Z74" i="12"/>
  <c r="Z56" i="12"/>
  <c r="Z388" i="12"/>
  <c r="Z185" i="12"/>
  <c r="Z402" i="12"/>
  <c r="Z330" i="12"/>
  <c r="Z271" i="12"/>
  <c r="Z318" i="12"/>
  <c r="Z79" i="12"/>
  <c r="Z263" i="12"/>
  <c r="Z365" i="12"/>
  <c r="Z212" i="12"/>
  <c r="Z149" i="12"/>
  <c r="Z95" i="12"/>
  <c r="Z41" i="12"/>
  <c r="Z300" i="12"/>
  <c r="Z264" i="12"/>
  <c r="Z139" i="12"/>
  <c r="Z85" i="12"/>
  <c r="Z31" i="12"/>
  <c r="Z237" i="12"/>
  <c r="Z201" i="12"/>
  <c r="Z165" i="12"/>
  <c r="Z129" i="12"/>
  <c r="Z93" i="12"/>
  <c r="Z57" i="12"/>
  <c r="Z21" i="12"/>
  <c r="Z259" i="12"/>
  <c r="Z382" i="12"/>
  <c r="Z316" i="12"/>
  <c r="Z257" i="12"/>
  <c r="Z392" i="12"/>
  <c r="Z323" i="12"/>
  <c r="Z250" i="12"/>
  <c r="Z43" i="12"/>
  <c r="Z320" i="12"/>
  <c r="Z363" i="12"/>
  <c r="Z292" i="12"/>
  <c r="Z398" i="12"/>
  <c r="Z260" i="12"/>
  <c r="Z34" i="12"/>
  <c r="Z65" i="12"/>
  <c r="Z358" i="12"/>
  <c r="Z115" i="12"/>
  <c r="Z280" i="12"/>
  <c r="Z205" i="12"/>
  <c r="Z145" i="12"/>
  <c r="Z91" i="12"/>
  <c r="Z37" i="12"/>
  <c r="Z297" i="12"/>
  <c r="Z261" i="12"/>
  <c r="Z254" i="12"/>
  <c r="Z134" i="12"/>
  <c r="Z80" i="12"/>
  <c r="Z26" i="12"/>
  <c r="Z234" i="12"/>
  <c r="Z198" i="12"/>
  <c r="Z162" i="12"/>
  <c r="Z126" i="12"/>
  <c r="Z90" i="12"/>
  <c r="Z54" i="12"/>
  <c r="Z18" i="12"/>
  <c r="Z232" i="12"/>
  <c r="Z375" i="12"/>
  <c r="Z385" i="12"/>
  <c r="Z242" i="12"/>
  <c r="Z29" i="12"/>
  <c r="Z345" i="12"/>
  <c r="Z281" i="12"/>
  <c r="Z372" i="12"/>
  <c r="Z155" i="12"/>
  <c r="Z391" i="12"/>
  <c r="Z322" i="12"/>
  <c r="Z52" i="12"/>
  <c r="Z88" i="12"/>
  <c r="Z351" i="12"/>
  <c r="Z265" i="12"/>
  <c r="Z269" i="12"/>
  <c r="Z7" i="12"/>
  <c r="Z194" i="12"/>
  <c r="Z140" i="12"/>
  <c r="Z86" i="12"/>
  <c r="Z32" i="12"/>
  <c r="Z294" i="12"/>
  <c r="Z258" i="12"/>
  <c r="Z247" i="12"/>
  <c r="Z130" i="12"/>
  <c r="Z76" i="12"/>
  <c r="Z22" i="12"/>
  <c r="Z231" i="12"/>
  <c r="Z195" i="12"/>
  <c r="Z159" i="12"/>
  <c r="Z123" i="12"/>
  <c r="Z87" i="12"/>
  <c r="Z51" i="12"/>
  <c r="Z15" i="12"/>
  <c r="Z349" i="12"/>
  <c r="Z415" i="12"/>
  <c r="Z408" i="12"/>
  <c r="Z181" i="12"/>
  <c r="Z371" i="12"/>
  <c r="Z289" i="12"/>
  <c r="Z328" i="12"/>
  <c r="Z378" i="12"/>
  <c r="Z311" i="12"/>
  <c r="Z199" i="12"/>
  <c r="Z287" i="12"/>
  <c r="Z16" i="12"/>
  <c r="Z274" i="12"/>
  <c r="Z128" i="12"/>
  <c r="Z384" i="12"/>
  <c r="Z403" i="12"/>
  <c r="Z38" i="12"/>
  <c r="Z347" i="12"/>
  <c r="Z214" i="12"/>
  <c r="Z370" i="12"/>
  <c r="Z245" i="12"/>
  <c r="Z187" i="12"/>
  <c r="Z136" i="12"/>
  <c r="Z82" i="12"/>
  <c r="Z28" i="12"/>
  <c r="Z291" i="12"/>
  <c r="Z251" i="12"/>
  <c r="Z236" i="12"/>
  <c r="Z125" i="12"/>
  <c r="Z71" i="12"/>
  <c r="Z17" i="12"/>
  <c r="Z228" i="12"/>
  <c r="Z192" i="12"/>
  <c r="Z156" i="12"/>
  <c r="Z120" i="12"/>
  <c r="Z84" i="12"/>
  <c r="Z48" i="12"/>
  <c r="Z12" i="12"/>
  <c r="Z332" i="12"/>
  <c r="Z283" i="12"/>
  <c r="Z335" i="12"/>
  <c r="Z342" i="12"/>
  <c r="Z341" i="12"/>
  <c r="Z324" i="12"/>
  <c r="Z364" i="12"/>
  <c r="Z278" i="12"/>
  <c r="Z312" i="12"/>
  <c r="Z374" i="12"/>
  <c r="Z307" i="12"/>
  <c r="Z188" i="12"/>
  <c r="Z164" i="12"/>
  <c r="Z386" i="12"/>
  <c r="Z359" i="12"/>
  <c r="Z299" i="12"/>
  <c r="Z101" i="12"/>
  <c r="Z380" i="12"/>
  <c r="Z217" i="12"/>
  <c r="Z413" i="12"/>
  <c r="Z25" i="12"/>
  <c r="Z399" i="12"/>
  <c r="Z412" i="12"/>
  <c r="Z340" i="12"/>
  <c r="Z203" i="12"/>
  <c r="Z325" i="12"/>
  <c r="Z238" i="12"/>
  <c r="Z176" i="12"/>
  <c r="Z131" i="12"/>
  <c r="Z77" i="12"/>
  <c r="Z23" i="12"/>
  <c r="Z288" i="12"/>
  <c r="Z244" i="12"/>
  <c r="Z229" i="12"/>
  <c r="Z121" i="12"/>
  <c r="Z67" i="12"/>
  <c r="Z13" i="12"/>
  <c r="Z225" i="12"/>
  <c r="Z189" i="12"/>
  <c r="Z153" i="12"/>
  <c r="Z117" i="12"/>
  <c r="Z81" i="12"/>
  <c r="Z45" i="12"/>
  <c r="Z9" i="12"/>
  <c r="Z319" i="12"/>
  <c r="Z253" i="12"/>
  <c r="Z390" i="12"/>
  <c r="Z20" i="12"/>
  <c r="Z357" i="12"/>
  <c r="Z367" i="12"/>
  <c r="Z302" i="12"/>
  <c r="Z321" i="12"/>
  <c r="Z151" i="12"/>
  <c r="Z368" i="12"/>
  <c r="Z169" i="12"/>
  <c r="Z315" i="12"/>
  <c r="Z373" i="12"/>
  <c r="Z310" i="12"/>
  <c r="Z206" i="12"/>
  <c r="Z352" i="12"/>
  <c r="Z286" i="12"/>
  <c r="Z173" i="12"/>
  <c r="Z11" i="12"/>
  <c r="Z381" i="12"/>
  <c r="Z405" i="12"/>
  <c r="Z333" i="12"/>
  <c r="Z227" i="12"/>
  <c r="Z127" i="12"/>
  <c r="Z73" i="12"/>
  <c r="Z19" i="12"/>
  <c r="Z285" i="12"/>
  <c r="Z233" i="12"/>
  <c r="Z218" i="12"/>
  <c r="Z170" i="12"/>
  <c r="Z116" i="12"/>
  <c r="Z62" i="12"/>
  <c r="Z8" i="12"/>
  <c r="Z222" i="12"/>
  <c r="Z186" i="12"/>
  <c r="Z150" i="12"/>
  <c r="Z114" i="12"/>
  <c r="Z78" i="12"/>
  <c r="Z42" i="12"/>
  <c r="Z6" i="12"/>
  <c r="Z404" i="12"/>
  <c r="Z353" i="12"/>
  <c r="Z47" i="12"/>
  <c r="Z360" i="12"/>
  <c r="Z298" i="12"/>
  <c r="Z137" i="12"/>
  <c r="Z295" i="12"/>
  <c r="Z142" i="12"/>
  <c r="Z277" i="12"/>
  <c r="Z326" i="12"/>
  <c r="Z256" i="12"/>
  <c r="Z410" i="12"/>
  <c r="Z366" i="12"/>
  <c r="Z305" i="12"/>
  <c r="Z275" i="12"/>
  <c r="Z160" i="12"/>
  <c r="Z336" i="12"/>
  <c r="Z334" i="12"/>
  <c r="Z401" i="12"/>
  <c r="Z354" i="12"/>
  <c r="Z220" i="12"/>
  <c r="Z122" i="12"/>
  <c r="Z68" i="12"/>
  <c r="Z14" i="12"/>
  <c r="Z282" i="12"/>
  <c r="Z226" i="12"/>
  <c r="Z211" i="12"/>
  <c r="Z166" i="12"/>
  <c r="Z112" i="12"/>
  <c r="Z58" i="12"/>
  <c r="Z4" i="12"/>
  <c r="Z255" i="12"/>
  <c r="Z219" i="12"/>
  <c r="Z183" i="12"/>
  <c r="Z147" i="12"/>
  <c r="Z111" i="12"/>
  <c r="Z75" i="12"/>
  <c r="Z39" i="12"/>
  <c r="Z3" i="12"/>
  <c r="Z407" i="12"/>
  <c r="Z361" i="12"/>
  <c r="Z397" i="12"/>
  <c r="Z379" i="12"/>
  <c r="Z346" i="12"/>
  <c r="Z356" i="12"/>
  <c r="Z327" i="12"/>
  <c r="Z262" i="12"/>
  <c r="Z124" i="12"/>
  <c r="Z61" i="12"/>
  <c r="Z266" i="12"/>
  <c r="Z395" i="12"/>
  <c r="Z362" i="12"/>
  <c r="Z301" i="12"/>
  <c r="Z343" i="12"/>
  <c r="Z146" i="12"/>
  <c r="Z235" i="12"/>
  <c r="Z394" i="12"/>
  <c r="Z224" i="12"/>
  <c r="Z313" i="12"/>
  <c r="Z209" i="12"/>
  <c r="Z172" i="12"/>
  <c r="Z118" i="12"/>
  <c r="Z64" i="12"/>
  <c r="Z10" i="12"/>
  <c r="Z279" i="12"/>
  <c r="Z215" i="12"/>
  <c r="Z200" i="12"/>
  <c r="Z161" i="12"/>
  <c r="Z107" i="12"/>
  <c r="Z53" i="12"/>
  <c r="Z252" i="12"/>
  <c r="Z216" i="12"/>
  <c r="Z180" i="12"/>
  <c r="Z144" i="12"/>
  <c r="Z108" i="12"/>
  <c r="Z72" i="12"/>
  <c r="Z36" i="12"/>
  <c r="S2" i="11"/>
  <c r="S2" i="9"/>
  <c r="O12" i="9"/>
  <c r="O12" i="8"/>
  <c r="N15" i="4"/>
  <c r="N15" i="5"/>
  <c r="O15" i="6"/>
  <c r="O12" i="7"/>
  <c r="S2" i="8"/>
  <c r="X2" i="8"/>
  <c r="X2" i="7"/>
  <c r="S2" i="7"/>
  <c r="R2" i="5"/>
  <c r="R2" i="4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V250" i="19"/>
  <c r="V274" i="19"/>
  <c r="V298" i="19"/>
  <c r="V322" i="19"/>
  <c r="V346" i="19"/>
  <c r="AA255" i="19"/>
  <c r="AA279" i="19"/>
  <c r="AA303" i="19"/>
  <c r="AA327" i="19"/>
  <c r="AA351" i="19"/>
  <c r="W266" i="19"/>
  <c r="W298" i="19"/>
  <c r="W330" i="19"/>
  <c r="W362" i="19"/>
  <c r="V271" i="19"/>
  <c r="V295" i="19"/>
  <c r="V319" i="19"/>
  <c r="V343" i="19"/>
  <c r="V252" i="19"/>
  <c r="V276" i="19"/>
  <c r="V300" i="19"/>
  <c r="V324" i="19"/>
  <c r="V348" i="19"/>
  <c r="AA258" i="19"/>
  <c r="AA282" i="19"/>
  <c r="AA306" i="19"/>
  <c r="AA330" i="19"/>
  <c r="W273" i="19"/>
  <c r="W305" i="19"/>
  <c r="W337" i="19"/>
  <c r="Z268" i="19"/>
  <c r="W317" i="19"/>
  <c r="W360" i="19"/>
  <c r="X317" i="19"/>
  <c r="X356" i="19"/>
  <c r="W312" i="19"/>
  <c r="V352" i="19"/>
  <c r="V307" i="19"/>
  <c r="W348" i="19"/>
  <c r="V288" i="19"/>
  <c r="Z326" i="19"/>
  <c r="W256" i="19"/>
  <c r="X307" i="19"/>
  <c r="Z350" i="19"/>
  <c r="W291" i="19"/>
  <c r="AA329" i="19"/>
  <c r="X363" i="19"/>
  <c r="W253" i="19"/>
  <c r="X353" i="19"/>
  <c r="X264" i="19"/>
  <c r="Z254" i="19"/>
  <c r="Z265" i="19"/>
  <c r="AA265" i="19"/>
  <c r="Y281" i="19"/>
  <c r="X275" i="19"/>
  <c r="AA302" i="19"/>
  <c r="Z351" i="19"/>
  <c r="Y251" i="19"/>
  <c r="Y275" i="19"/>
  <c r="Y299" i="19"/>
  <c r="Y323" i="19"/>
  <c r="Y347" i="19"/>
  <c r="X258" i="19"/>
  <c r="X282" i="19"/>
  <c r="X306" i="19"/>
  <c r="X330" i="19"/>
  <c r="X354" i="19"/>
  <c r="Y269" i="19"/>
  <c r="Y301" i="19"/>
  <c r="Y333" i="19"/>
  <c r="AA363" i="19"/>
  <c r="AA272" i="19"/>
  <c r="AA296" i="19"/>
  <c r="AA320" i="19"/>
  <c r="AA344" i="19"/>
  <c r="AA253" i="19"/>
  <c r="AA277" i="19"/>
  <c r="AA301" i="19"/>
  <c r="AA325" i="19"/>
  <c r="AA349" i="19"/>
  <c r="W260" i="19"/>
  <c r="W284" i="19"/>
  <c r="W308" i="19"/>
  <c r="W332" i="19"/>
  <c r="X276" i="19"/>
  <c r="X308" i="19"/>
  <c r="Y252" i="19"/>
  <c r="W270" i="19"/>
  <c r="V320" i="19"/>
  <c r="AA362" i="19"/>
  <c r="W320" i="19"/>
  <c r="Y358" i="19"/>
  <c r="V315" i="19"/>
  <c r="Y356" i="19"/>
  <c r="X312" i="19"/>
  <c r="W350" i="19"/>
  <c r="X293" i="19"/>
  <c r="Y329" i="19"/>
  <c r="V264" i="19"/>
  <c r="Y310" i="19"/>
  <c r="Y352" i="19"/>
  <c r="W294" i="19"/>
  <c r="Z332" i="19"/>
  <c r="V253" i="19"/>
  <c r="X261" i="19"/>
  <c r="Y363" i="19"/>
  <c r="Y272" i="19"/>
  <c r="Y264" i="19"/>
  <c r="Y273" i="19"/>
  <c r="V275" i="19"/>
  <c r="Y288" i="19"/>
  <c r="Z281" i="19"/>
  <c r="AA308" i="19"/>
  <c r="W357" i="19"/>
  <c r="V254" i="19"/>
  <c r="V278" i="19"/>
  <c r="V302" i="19"/>
  <c r="V326" i="19"/>
  <c r="V350" i="19"/>
  <c r="AA259" i="19"/>
  <c r="AA283" i="19"/>
  <c r="AA307" i="19"/>
  <c r="AA331" i="19"/>
  <c r="AA355" i="19"/>
  <c r="Z272" i="19"/>
  <c r="Z304" i="19"/>
  <c r="Z336" i="19"/>
  <c r="Y250" i="19"/>
  <c r="Y274" i="19"/>
  <c r="Y298" i="19"/>
  <c r="Y322" i="19"/>
  <c r="Y346" i="19"/>
  <c r="W255" i="19"/>
  <c r="W279" i="19"/>
  <c r="W303" i="19"/>
  <c r="W327" i="19"/>
  <c r="W351" i="19"/>
  <c r="X263" i="19"/>
  <c r="X287" i="19"/>
  <c r="X311" i="19"/>
  <c r="X335" i="19"/>
  <c r="Z279" i="19"/>
  <c r="Z311" i="19"/>
  <c r="X257" i="19"/>
  <c r="V251" i="19"/>
  <c r="X325" i="19"/>
  <c r="W251" i="19"/>
  <c r="V323" i="19"/>
  <c r="X360" i="19"/>
  <c r="X320" i="19"/>
  <c r="Z358" i="19"/>
  <c r="W315" i="19"/>
  <c r="W352" i="19"/>
  <c r="W296" i="19"/>
  <c r="AA334" i="19"/>
  <c r="Z267" i="19"/>
  <c r="X313" i="19"/>
  <c r="X361" i="19"/>
  <c r="Y296" i="19"/>
  <c r="W340" i="19"/>
  <c r="W261" i="19"/>
  <c r="W272" i="19"/>
  <c r="X253" i="19"/>
  <c r="AA278" i="19"/>
  <c r="X273" i="19"/>
  <c r="Y280" i="19"/>
  <c r="X281" i="19"/>
  <c r="AA294" i="19"/>
  <c r="X289" i="19"/>
  <c r="Y316" i="19"/>
  <c r="V261" i="19"/>
  <c r="Y255" i="19"/>
  <c r="Y279" i="19"/>
  <c r="Y303" i="19"/>
  <c r="Y327" i="19"/>
  <c r="Y351" i="19"/>
  <c r="X262" i="19"/>
  <c r="X286" i="19"/>
  <c r="X310" i="19"/>
  <c r="X334" i="19"/>
  <c r="X358" i="19"/>
  <c r="W274" i="19"/>
  <c r="W306" i="19"/>
  <c r="W338" i="19"/>
  <c r="Z253" i="19"/>
  <c r="Z277" i="19"/>
  <c r="Z301" i="19"/>
  <c r="Z325" i="19"/>
  <c r="Z349" i="19"/>
  <c r="Z258" i="19"/>
  <c r="Z282" i="19"/>
  <c r="Z306" i="19"/>
  <c r="Z330" i="19"/>
  <c r="Z354" i="19"/>
  <c r="V265" i="19"/>
  <c r="V289" i="19"/>
  <c r="V313" i="19"/>
  <c r="V337" i="19"/>
  <c r="W281" i="19"/>
  <c r="W313" i="19"/>
  <c r="Y260" i="19"/>
  <c r="AA254" i="19"/>
  <c r="W328" i="19"/>
  <c r="V259" i="19"/>
  <c r="X328" i="19"/>
  <c r="X251" i="19"/>
  <c r="W323" i="19"/>
  <c r="Y360" i="19"/>
  <c r="W318" i="19"/>
  <c r="AA354" i="19"/>
  <c r="V299" i="19"/>
  <c r="Z337" i="19"/>
  <c r="W277" i="19"/>
  <c r="Z315" i="19"/>
  <c r="W363" i="19"/>
  <c r="X299" i="19"/>
  <c r="W342" i="19"/>
  <c r="X269" i="19"/>
  <c r="Y278" i="19"/>
  <c r="Y262" i="19"/>
  <c r="Y286" i="19"/>
  <c r="X280" i="19"/>
  <c r="AA286" i="19"/>
  <c r="Z294" i="19"/>
  <c r="AA300" i="19"/>
  <c r="Z302" i="19"/>
  <c r="V328" i="19"/>
  <c r="W269" i="19"/>
  <c r="V258" i="19"/>
  <c r="V282" i="19"/>
  <c r="V306" i="19"/>
  <c r="V330" i="19"/>
  <c r="V354" i="19"/>
  <c r="AA263" i="19"/>
  <c r="AA287" i="19"/>
  <c r="AA311" i="19"/>
  <c r="AA335" i="19"/>
  <c r="AA359" i="19"/>
  <c r="Y277" i="19"/>
  <c r="Y309" i="19"/>
  <c r="Y341" i="19"/>
  <c r="V255" i="19"/>
  <c r="V279" i="19"/>
  <c r="V303" i="19"/>
  <c r="V327" i="19"/>
  <c r="V351" i="19"/>
  <c r="V260" i="19"/>
  <c r="V284" i="19"/>
  <c r="V308" i="19"/>
  <c r="V332" i="19"/>
  <c r="V356" i="19"/>
  <c r="AA266" i="19"/>
  <c r="AA290" i="19"/>
  <c r="AA314" i="19"/>
  <c r="X252" i="19"/>
  <c r="X284" i="19"/>
  <c r="X316" i="19"/>
  <c r="X265" i="19"/>
  <c r="Z262" i="19"/>
  <c r="V331" i="19"/>
  <c r="AA262" i="19"/>
  <c r="W331" i="19"/>
  <c r="W259" i="19"/>
  <c r="W326" i="19"/>
  <c r="Z251" i="19"/>
  <c r="Y320" i="19"/>
  <c r="Z356" i="19"/>
  <c r="X304" i="19"/>
  <c r="Z339" i="19"/>
  <c r="V280" i="19"/>
  <c r="Z318" i="19"/>
  <c r="X256" i="19"/>
  <c r="Y302" i="19"/>
  <c r="W344" i="19"/>
  <c r="W278" i="19"/>
  <c r="Y284" i="19"/>
  <c r="X272" i="19"/>
  <c r="Y292" i="19"/>
  <c r="Z286" i="19"/>
  <c r="Y294" i="19"/>
  <c r="Z300" i="19"/>
  <c r="Y308" i="19"/>
  <c r="Z308" i="19"/>
  <c r="AA340" i="19"/>
  <c r="Z283" i="19"/>
  <c r="Y259" i="19"/>
  <c r="Y283" i="19"/>
  <c r="Y307" i="19"/>
  <c r="Y331" i="19"/>
  <c r="Y355" i="19"/>
  <c r="X266" i="19"/>
  <c r="X290" i="19"/>
  <c r="X314" i="19"/>
  <c r="X338" i="19"/>
  <c r="X362" i="19"/>
  <c r="Z280" i="19"/>
  <c r="Z312" i="19"/>
  <c r="Z344" i="19"/>
  <c r="AA256" i="19"/>
  <c r="AA280" i="19"/>
  <c r="AA304" i="19"/>
  <c r="AA328" i="19"/>
  <c r="AA352" i="19"/>
  <c r="AA261" i="19"/>
  <c r="AA285" i="19"/>
  <c r="AA309" i="19"/>
  <c r="AA333" i="19"/>
  <c r="AA357" i="19"/>
  <c r="W268" i="19"/>
  <c r="W292" i="19"/>
  <c r="W316" i="19"/>
  <c r="Z255" i="19"/>
  <c r="Z287" i="19"/>
  <c r="Z319" i="19"/>
  <c r="Y268" i="19"/>
  <c r="Y270" i="19"/>
  <c r="X336" i="19"/>
  <c r="Z270" i="19"/>
  <c r="W334" i="19"/>
  <c r="V267" i="19"/>
  <c r="Y328" i="19"/>
  <c r="X259" i="19"/>
  <c r="X323" i="19"/>
  <c r="AA358" i="19"/>
  <c r="W307" i="19"/>
  <c r="X348" i="19"/>
  <c r="X285" i="19"/>
  <c r="Y321" i="19"/>
  <c r="AA260" i="19"/>
  <c r="X305" i="19"/>
  <c r="AA346" i="19"/>
  <c r="X291" i="19"/>
  <c r="Z291" i="19"/>
  <c r="Z278" i="19"/>
  <c r="Z299" i="19"/>
  <c r="Z292" i="19"/>
  <c r="Y300" i="19"/>
  <c r="W333" i="19"/>
  <c r="AA321" i="19"/>
  <c r="Z340" i="19"/>
  <c r="X351" i="19"/>
  <c r="AA289" i="19"/>
  <c r="V262" i="19"/>
  <c r="V286" i="19"/>
  <c r="V310" i="19"/>
  <c r="V334" i="19"/>
  <c r="V358" i="19"/>
  <c r="AA267" i="19"/>
  <c r="AA291" i="19"/>
  <c r="AA315" i="19"/>
  <c r="AA339" i="19"/>
  <c r="W250" i="19"/>
  <c r="W282" i="19"/>
  <c r="W314" i="19"/>
  <c r="W346" i="19"/>
  <c r="Y258" i="19"/>
  <c r="Y282" i="19"/>
  <c r="Y306" i="19"/>
  <c r="Y330" i="19"/>
  <c r="Y354" i="19"/>
  <c r="W263" i="19"/>
  <c r="W287" i="19"/>
  <c r="W311" i="19"/>
  <c r="W335" i="19"/>
  <c r="W359" i="19"/>
  <c r="X271" i="19"/>
  <c r="X295" i="19"/>
  <c r="X319" i="19"/>
  <c r="W257" i="19"/>
  <c r="W289" i="19"/>
  <c r="W321" i="19"/>
  <c r="Z252" i="19"/>
  <c r="Z273" i="19"/>
  <c r="V341" i="19"/>
  <c r="AA273" i="19"/>
  <c r="Y336" i="19"/>
  <c r="AA270" i="19"/>
  <c r="X331" i="19"/>
  <c r="W267" i="19"/>
  <c r="Y326" i="19"/>
  <c r="V361" i="19"/>
  <c r="W310" i="19"/>
  <c r="Y350" i="19"/>
  <c r="W288" i="19"/>
  <c r="AA326" i="19"/>
  <c r="W264" i="19"/>
  <c r="Z307" i="19"/>
  <c r="Z348" i="19"/>
  <c r="Z297" i="19"/>
  <c r="AA297" i="19"/>
  <c r="W286" i="19"/>
  <c r="AA305" i="19"/>
  <c r="Z313" i="19"/>
  <c r="AA313" i="19"/>
  <c r="X340" i="19"/>
  <c r="X333" i="19"/>
  <c r="X345" i="19"/>
  <c r="AA361" i="19"/>
  <c r="Y297" i="19"/>
  <c r="Y263" i="19"/>
  <c r="Y287" i="19"/>
  <c r="Y311" i="19"/>
  <c r="Y335" i="19"/>
  <c r="Y359" i="19"/>
  <c r="X270" i="19"/>
  <c r="X294" i="19"/>
  <c r="X318" i="19"/>
  <c r="X342" i="19"/>
  <c r="Y253" i="19"/>
  <c r="Y285" i="19"/>
  <c r="Y317" i="19"/>
  <c r="Y349" i="19"/>
  <c r="Z261" i="19"/>
  <c r="Z285" i="19"/>
  <c r="Z309" i="19"/>
  <c r="Z333" i="19"/>
  <c r="Z357" i="19"/>
  <c r="Z266" i="19"/>
  <c r="Z290" i="19"/>
  <c r="Z314" i="19"/>
  <c r="Z338" i="19"/>
  <c r="Z362" i="19"/>
  <c r="V273" i="19"/>
  <c r="V297" i="19"/>
  <c r="V321" i="19"/>
  <c r="X260" i="19"/>
  <c r="X292" i="19"/>
  <c r="X324" i="19"/>
  <c r="W254" i="19"/>
  <c r="Y276" i="19"/>
  <c r="X343" i="19"/>
  <c r="Z276" i="19"/>
  <c r="V339" i="19"/>
  <c r="AA276" i="19"/>
  <c r="Y334" i="19"/>
  <c r="V285" i="19"/>
  <c r="X329" i="19"/>
  <c r="V256" i="19"/>
  <c r="Y312" i="19"/>
  <c r="X352" i="19"/>
  <c r="V291" i="19"/>
  <c r="Z329" i="19"/>
  <c r="V272" i="19"/>
  <c r="Z310" i="19"/>
  <c r="AA350" i="19"/>
  <c r="Z324" i="19"/>
  <c r="Y305" i="19"/>
  <c r="Z305" i="19"/>
  <c r="V325" i="19"/>
  <c r="W325" i="19"/>
  <c r="V333" i="19"/>
  <c r="V345" i="19"/>
  <c r="Y340" i="19"/>
  <c r="Z355" i="19"/>
  <c r="V269" i="19"/>
  <c r="AA310" i="19"/>
  <c r="V266" i="19"/>
  <c r="V290" i="19"/>
  <c r="V314" i="19"/>
  <c r="V338" i="19"/>
  <c r="V362" i="19"/>
  <c r="AA271" i="19"/>
  <c r="AA295" i="19"/>
  <c r="AA319" i="19"/>
  <c r="AA343" i="19"/>
  <c r="Z256" i="19"/>
  <c r="Z288" i="19"/>
  <c r="Z320" i="19"/>
  <c r="Z352" i="19"/>
  <c r="V263" i="19"/>
  <c r="V287" i="19"/>
  <c r="V311" i="19"/>
  <c r="V335" i="19"/>
  <c r="V359" i="19"/>
  <c r="V268" i="19"/>
  <c r="V292" i="19"/>
  <c r="V316" i="19"/>
  <c r="V340" i="19"/>
  <c r="AA250" i="19"/>
  <c r="AA274" i="19"/>
  <c r="AA298" i="19"/>
  <c r="AA322" i="19"/>
  <c r="Z263" i="19"/>
  <c r="Z295" i="19"/>
  <c r="Z327" i="19"/>
  <c r="Y257" i="19"/>
  <c r="AA281" i="19"/>
  <c r="Y345" i="19"/>
  <c r="AA284" i="19"/>
  <c r="W341" i="19"/>
  <c r="V293" i="19"/>
  <c r="X337" i="19"/>
  <c r="W293" i="19"/>
  <c r="Z331" i="19"/>
  <c r="Z259" i="19"/>
  <c r="X315" i="19"/>
  <c r="AA356" i="19"/>
  <c r="X296" i="19"/>
  <c r="Y332" i="19"/>
  <c r="X277" i="19"/>
  <c r="Y313" i="19"/>
  <c r="V353" i="19"/>
  <c r="W336" i="19"/>
  <c r="V317" i="19"/>
  <c r="AA348" i="19"/>
  <c r="AA332" i="19"/>
  <c r="X344" i="19"/>
  <c r="Y344" i="19"/>
  <c r="X349" i="19"/>
  <c r="W345" i="19"/>
  <c r="Z361" i="19"/>
  <c r="X283" i="19"/>
  <c r="AA316" i="19"/>
  <c r="Y267" i="19"/>
  <c r="Y291" i="19"/>
  <c r="Y315" i="19"/>
  <c r="Y339" i="19"/>
  <c r="X250" i="19"/>
  <c r="X274" i="19"/>
  <c r="X298" i="19"/>
  <c r="X322" i="19"/>
  <c r="X346" i="19"/>
  <c r="W258" i="19"/>
  <c r="W290" i="19"/>
  <c r="W322" i="19"/>
  <c r="W354" i="19"/>
  <c r="AA264" i="19"/>
  <c r="AA288" i="19"/>
  <c r="AA312" i="19"/>
  <c r="AA336" i="19"/>
  <c r="AA360" i="19"/>
  <c r="AA269" i="19"/>
  <c r="AA293" i="19"/>
  <c r="AA317" i="19"/>
  <c r="AA341" i="19"/>
  <c r="W252" i="19"/>
  <c r="W276" i="19"/>
  <c r="W300" i="19"/>
  <c r="W324" i="19"/>
  <c r="W265" i="19"/>
  <c r="W297" i="19"/>
  <c r="W329" i="19"/>
  <c r="Z260" i="19"/>
  <c r="Z284" i="19"/>
  <c r="X347" i="19"/>
  <c r="V301" i="19"/>
  <c r="Z343" i="19"/>
  <c r="W301" i="19"/>
  <c r="W339" i="19"/>
  <c r="V296" i="19"/>
  <c r="Z334" i="19"/>
  <c r="X267" i="19"/>
  <c r="Y318" i="19"/>
  <c r="W361" i="19"/>
  <c r="W299" i="19"/>
  <c r="AA337" i="19"/>
  <c r="W280" i="19"/>
  <c r="AA318" i="19"/>
  <c r="V357" i="19"/>
  <c r="Z342" i="19"/>
  <c r="AA324" i="19"/>
  <c r="Y353" i="19"/>
  <c r="AA338" i="19"/>
  <c r="V349" i="19"/>
  <c r="W349" i="19"/>
  <c r="W355" i="19"/>
  <c r="X355" i="19"/>
  <c r="Z275" i="19"/>
  <c r="Z289" i="19"/>
  <c r="V336" i="19"/>
  <c r="V270" i="19"/>
  <c r="V294" i="19"/>
  <c r="V318" i="19"/>
  <c r="V342" i="19"/>
  <c r="AA251" i="19"/>
  <c r="AA275" i="19"/>
  <c r="AA299" i="19"/>
  <c r="AA323" i="19"/>
  <c r="AA347" i="19"/>
  <c r="Y261" i="19"/>
  <c r="Y293" i="19"/>
  <c r="Y325" i="19"/>
  <c r="Y357" i="19"/>
  <c r="Y266" i="19"/>
  <c r="Y290" i="19"/>
  <c r="Y314" i="19"/>
  <c r="Y338" i="19"/>
  <c r="Y362" i="19"/>
  <c r="W271" i="19"/>
  <c r="W295" i="19"/>
  <c r="W319" i="19"/>
  <c r="W343" i="19"/>
  <c r="X255" i="19"/>
  <c r="X279" i="19"/>
  <c r="X303" i="19"/>
  <c r="X327" i="19"/>
  <c r="X268" i="19"/>
  <c r="X300" i="19"/>
  <c r="X332" i="19"/>
  <c r="W262" i="19"/>
  <c r="AA292" i="19"/>
  <c r="W356" i="19"/>
  <c r="W309" i="19"/>
  <c r="Z345" i="19"/>
  <c r="V304" i="19"/>
  <c r="X341" i="19"/>
  <c r="X301" i="19"/>
  <c r="Y337" i="19"/>
  <c r="V277" i="19"/>
  <c r="X321" i="19"/>
  <c r="V363" i="19"/>
  <c r="W302" i="19"/>
  <c r="V344" i="19"/>
  <c r="V283" i="19"/>
  <c r="Z321" i="19"/>
  <c r="X359" i="19"/>
  <c r="V347" i="19"/>
  <c r="AA342" i="19"/>
  <c r="Z363" i="19"/>
  <c r="Z353" i="19"/>
  <c r="AA353" i="19"/>
  <c r="V355" i="19"/>
  <c r="AA257" i="19"/>
  <c r="V360" i="19"/>
  <c r="W283" i="19"/>
  <c r="X297" i="19"/>
  <c r="Y342" i="19"/>
  <c r="Y271" i="19"/>
  <c r="Y295" i="19"/>
  <c r="Y319" i="19"/>
  <c r="Y343" i="19"/>
  <c r="X254" i="19"/>
  <c r="X278" i="19"/>
  <c r="X302" i="19"/>
  <c r="X326" i="19"/>
  <c r="X350" i="19"/>
  <c r="Z264" i="19"/>
  <c r="Z296" i="19"/>
  <c r="Z328" i="19"/>
  <c r="Z360" i="19"/>
  <c r="Z269" i="19"/>
  <c r="Z293" i="19"/>
  <c r="Z317" i="19"/>
  <c r="Z341" i="19"/>
  <c r="Z250" i="19"/>
  <c r="Z274" i="19"/>
  <c r="Z298" i="19"/>
  <c r="Z322" i="19"/>
  <c r="Z346" i="19"/>
  <c r="V257" i="19"/>
  <c r="V281" i="19"/>
  <c r="V305" i="19"/>
  <c r="V329" i="19"/>
  <c r="Z271" i="19"/>
  <c r="Z303" i="19"/>
  <c r="Z335" i="19"/>
  <c r="Y265" i="19"/>
  <c r="V309" i="19"/>
  <c r="W358" i="19"/>
  <c r="V312" i="19"/>
  <c r="Z347" i="19"/>
  <c r="X309" i="19"/>
  <c r="AA345" i="19"/>
  <c r="W304" i="19"/>
  <c r="X339" i="19"/>
  <c r="W285" i="19"/>
  <c r="Z323" i="19"/>
  <c r="AA252" i="19"/>
  <c r="Y304" i="19"/>
  <c r="Y348" i="19"/>
  <c r="X288" i="19"/>
  <c r="Y324" i="19"/>
  <c r="Y361" i="19"/>
  <c r="W353" i="19"/>
  <c r="W347" i="19"/>
  <c r="Y254" i="19"/>
  <c r="Z359" i="19"/>
  <c r="Y256" i="19"/>
  <c r="Z257" i="19"/>
  <c r="W275" i="19"/>
  <c r="AA268" i="19"/>
  <c r="Y289" i="19"/>
  <c r="Z316" i="19"/>
  <c r="X357" i="19"/>
  <c r="V3" i="19"/>
  <c r="V27" i="19"/>
  <c r="V51" i="19"/>
  <c r="V75" i="19"/>
  <c r="V99" i="19"/>
  <c r="Z8" i="19"/>
  <c r="Y23" i="19"/>
  <c r="Z49" i="19"/>
  <c r="AA78" i="19"/>
  <c r="X106" i="19"/>
  <c r="V131" i="19"/>
  <c r="V155" i="19"/>
  <c r="V179" i="19"/>
  <c r="AA9" i="19"/>
  <c r="AA33" i="19"/>
  <c r="Z55" i="19"/>
  <c r="AA81" i="19"/>
  <c r="Z103" i="19"/>
  <c r="X5" i="19"/>
  <c r="AA39" i="19"/>
  <c r="AA72" i="19"/>
  <c r="Y102" i="19"/>
  <c r="X130" i="19"/>
  <c r="Z156" i="19"/>
  <c r="V184" i="19"/>
  <c r="Y210" i="19"/>
  <c r="Y7" i="19"/>
  <c r="W43" i="19"/>
  <c r="X76" i="19"/>
  <c r="AA107" i="19"/>
  <c r="X133" i="19"/>
  <c r="AA156" i="19"/>
  <c r="X181" i="19"/>
  <c r="W205" i="19"/>
  <c r="Z22" i="19"/>
  <c r="V52" i="19"/>
  <c r="X85" i="19"/>
  <c r="X118" i="19"/>
  <c r="Z13" i="19"/>
  <c r="Z43" i="19"/>
  <c r="X73" i="19"/>
  <c r="Z106" i="19"/>
  <c r="W135" i="19"/>
  <c r="Z24" i="19"/>
  <c r="X54" i="19"/>
  <c r="X87" i="19"/>
  <c r="V120" i="19"/>
  <c r="W8" i="19"/>
  <c r="V42" i="19"/>
  <c r="Z73" i="19"/>
  <c r="V105" i="19"/>
  <c r="Z132" i="19"/>
  <c r="Y33" i="19"/>
  <c r="X63" i="19"/>
  <c r="Z96" i="19"/>
  <c r="W125" i="19"/>
  <c r="V18" i="19"/>
  <c r="X49" i="19"/>
  <c r="W79" i="19"/>
  <c r="Z10" i="19"/>
  <c r="AA42" i="19"/>
  <c r="W72" i="19"/>
  <c r="Y105" i="19"/>
  <c r="V34" i="19"/>
  <c r="X65" i="19"/>
  <c r="W95" i="19"/>
  <c r="X102" i="19"/>
  <c r="W159" i="19"/>
  <c r="AA190" i="19"/>
  <c r="X216" i="19"/>
  <c r="Y241" i="19"/>
  <c r="W130" i="19"/>
  <c r="AA164" i="19"/>
  <c r="V196" i="19"/>
  <c r="W222" i="19"/>
  <c r="W244" i="19"/>
  <c r="Y119" i="19"/>
  <c r="AA159" i="19"/>
  <c r="AA192" i="19"/>
  <c r="Y219" i="19"/>
  <c r="AA245" i="19"/>
  <c r="Z141" i="19"/>
  <c r="Z173" i="19"/>
  <c r="X212" i="19"/>
  <c r="V239" i="19"/>
  <c r="AA120" i="19"/>
  <c r="W158" i="19"/>
  <c r="W191" i="19"/>
  <c r="W221" i="19"/>
  <c r="AA53" i="19"/>
  <c r="AA147" i="19"/>
  <c r="W179" i="19"/>
  <c r="V206" i="19"/>
  <c r="AA232" i="19"/>
  <c r="AA131" i="19"/>
  <c r="W167" i="19"/>
  <c r="W198" i="19"/>
  <c r="X224" i="19"/>
  <c r="AA55" i="19"/>
  <c r="V146" i="19"/>
  <c r="AA177" i="19"/>
  <c r="V208" i="19"/>
  <c r="Z231" i="19"/>
  <c r="Z142" i="19"/>
  <c r="Y227" i="19"/>
  <c r="Z135" i="19"/>
  <c r="W223" i="19"/>
  <c r="Z148" i="19"/>
  <c r="AA239" i="19"/>
  <c r="W185" i="19"/>
  <c r="Z117" i="19"/>
  <c r="Z224" i="19"/>
  <c r="W176" i="19"/>
  <c r="X100" i="19"/>
  <c r="Z176" i="19"/>
  <c r="W208" i="19"/>
  <c r="Z248" i="19"/>
  <c r="V133" i="19"/>
  <c r="W150" i="19"/>
  <c r="W140" i="19"/>
  <c r="W162" i="19"/>
  <c r="AA151" i="19"/>
  <c r="W122" i="19"/>
  <c r="V162" i="19"/>
  <c r="Y4" i="19"/>
  <c r="Y28" i="19"/>
  <c r="Y52" i="19"/>
  <c r="Y76" i="19"/>
  <c r="Y100" i="19"/>
  <c r="W11" i="19"/>
  <c r="X26" i="19"/>
  <c r="Z52" i="19"/>
  <c r="V80" i="19"/>
  <c r="W109" i="19"/>
  <c r="Y132" i="19"/>
  <c r="Y156" i="19"/>
  <c r="Y180" i="19"/>
  <c r="Y11" i="19"/>
  <c r="W35" i="19"/>
  <c r="Y58" i="19"/>
  <c r="W83" i="19"/>
  <c r="Y106" i="19"/>
  <c r="X7" i="19"/>
  <c r="X41" i="19"/>
  <c r="Z74" i="19"/>
  <c r="V104" i="19"/>
  <c r="W133" i="19"/>
  <c r="Y159" i="19"/>
  <c r="Z185" i="19"/>
  <c r="V213" i="19"/>
  <c r="W9" i="19"/>
  <c r="Z46" i="19"/>
  <c r="V78" i="19"/>
  <c r="Z109" i="19"/>
  <c r="W136" i="19"/>
  <c r="V158" i="19"/>
  <c r="W184" i="19"/>
  <c r="Z206" i="19"/>
  <c r="W24" i="19"/>
  <c r="Y57" i="19"/>
  <c r="AA90" i="19"/>
  <c r="Y121" i="19"/>
  <c r="Z15" i="19"/>
  <c r="Y45" i="19"/>
  <c r="Y78" i="19"/>
  <c r="W108" i="19"/>
  <c r="AA136" i="19"/>
  <c r="W26" i="19"/>
  <c r="AA57" i="19"/>
  <c r="W89" i="19"/>
  <c r="AA121" i="19"/>
  <c r="W10" i="19"/>
  <c r="AA45" i="19"/>
  <c r="X75" i="19"/>
  <c r="Z108" i="19"/>
  <c r="X4" i="19"/>
  <c r="Y35" i="19"/>
  <c r="AA66" i="19"/>
  <c r="W98" i="19"/>
  <c r="W128" i="19"/>
  <c r="Y21" i="19"/>
  <c r="X51" i="19"/>
  <c r="Z82" i="19"/>
  <c r="X12" i="19"/>
  <c r="X44" i="19"/>
  <c r="AA75" i="19"/>
  <c r="V5" i="19"/>
  <c r="Y37" i="19"/>
  <c r="X67" i="19"/>
  <c r="Z98" i="19"/>
  <c r="Z110" i="19"/>
  <c r="V161" i="19"/>
  <c r="X192" i="19"/>
  <c r="W219" i="19"/>
  <c r="V244" i="19"/>
  <c r="AA138" i="19"/>
  <c r="X166" i="19"/>
  <c r="AA197" i="19"/>
  <c r="AA223" i="19"/>
  <c r="Z245" i="19"/>
  <c r="W127" i="19"/>
  <c r="X161" i="19"/>
  <c r="Z194" i="19"/>
  <c r="X222" i="19"/>
  <c r="X9" i="19"/>
  <c r="AA143" i="19"/>
  <c r="X175" i="19"/>
  <c r="W215" i="19"/>
  <c r="Y240" i="19"/>
  <c r="AA127" i="19"/>
  <c r="Z161" i="19"/>
  <c r="V193" i="19"/>
  <c r="AA222" i="19"/>
  <c r="X64" i="19"/>
  <c r="Z149" i="19"/>
  <c r="Z182" i="19"/>
  <c r="AA207" i="19"/>
  <c r="X235" i="19"/>
  <c r="Z134" i="19"/>
  <c r="Z170" i="19"/>
  <c r="Z201" i="19"/>
  <c r="W227" i="19"/>
  <c r="V66" i="19"/>
  <c r="V148" i="19"/>
  <c r="Y179" i="19"/>
  <c r="AA209" i="19"/>
  <c r="W234" i="19"/>
  <c r="W148" i="19"/>
  <c r="AA231" i="19"/>
  <c r="AA142" i="19"/>
  <c r="Z227" i="19"/>
  <c r="W164" i="19"/>
  <c r="AA243" i="19"/>
  <c r="Z190" i="19"/>
  <c r="Y137" i="19"/>
  <c r="V242" i="19"/>
  <c r="Z181" i="19"/>
  <c r="AA144" i="19"/>
  <c r="Y197" i="19"/>
  <c r="X217" i="19"/>
  <c r="V109" i="19"/>
  <c r="X157" i="19"/>
  <c r="AA160" i="19"/>
  <c r="AA162" i="19"/>
  <c r="W78" i="19"/>
  <c r="V202" i="19"/>
  <c r="W183" i="19"/>
  <c r="Y183" i="19"/>
  <c r="W56" i="19"/>
  <c r="X211" i="19"/>
  <c r="V7" i="19"/>
  <c r="V31" i="19"/>
  <c r="V55" i="19"/>
  <c r="V79" i="19"/>
  <c r="V103" i="19"/>
  <c r="Z12" i="19"/>
  <c r="W29" i="19"/>
  <c r="Y55" i="19"/>
  <c r="Z81" i="19"/>
  <c r="AA110" i="19"/>
  <c r="V135" i="19"/>
  <c r="V159" i="19"/>
  <c r="V183" i="19"/>
  <c r="Z14" i="19"/>
  <c r="AA36" i="19"/>
  <c r="X61" i="19"/>
  <c r="AA84" i="19"/>
  <c r="X109" i="19"/>
  <c r="V9" i="19"/>
  <c r="Y46" i="19"/>
  <c r="W76" i="19"/>
  <c r="Z107" i="19"/>
  <c r="AA134" i="19"/>
  <c r="X162" i="19"/>
  <c r="Z188" i="19"/>
  <c r="Y214" i="19"/>
  <c r="W13" i="19"/>
  <c r="Z48" i="19"/>
  <c r="Y81" i="19"/>
  <c r="X111" i="19"/>
  <c r="AA137" i="19"/>
  <c r="Z159" i="19"/>
  <c r="AA185" i="19"/>
  <c r="W209" i="19"/>
  <c r="AA27" i="19"/>
  <c r="W59" i="19"/>
  <c r="X92" i="19"/>
  <c r="X126" i="19"/>
  <c r="X17" i="19"/>
  <c r="W47" i="19"/>
  <c r="X80" i="19"/>
  <c r="AA111" i="19"/>
  <c r="V138" i="19"/>
  <c r="V28" i="19"/>
  <c r="Y59" i="19"/>
  <c r="AA92" i="19"/>
  <c r="Y123" i="19"/>
  <c r="Z19" i="19"/>
  <c r="Y47" i="19"/>
  <c r="AA80" i="19"/>
  <c r="W110" i="19"/>
  <c r="X6" i="19"/>
  <c r="V37" i="19"/>
  <c r="X68" i="19"/>
  <c r="Z101" i="19"/>
  <c r="AA129" i="19"/>
  <c r="W23" i="19"/>
  <c r="AA54" i="19"/>
  <c r="W84" i="19"/>
  <c r="X14" i="19"/>
  <c r="V46" i="19"/>
  <c r="Z77" i="19"/>
  <c r="AA10" i="19"/>
  <c r="W39" i="19"/>
  <c r="AA70" i="19"/>
  <c r="W100" i="19"/>
  <c r="Z122" i="19"/>
  <c r="Z164" i="19"/>
  <c r="V194" i="19"/>
  <c r="AA220" i="19"/>
  <c r="Y245" i="19"/>
  <c r="X141" i="19"/>
  <c r="AA171" i="19"/>
  <c r="W199" i="19"/>
  <c r="W225" i="19"/>
  <c r="W248" i="19"/>
  <c r="Z130" i="19"/>
  <c r="Y166" i="19"/>
  <c r="W196" i="19"/>
  <c r="X225" i="19"/>
  <c r="W31" i="19"/>
  <c r="Z145" i="19"/>
  <c r="W177" i="19"/>
  <c r="AA216" i="19"/>
  <c r="V243" i="19"/>
  <c r="Y131" i="19"/>
  <c r="X163" i="19"/>
  <c r="Y196" i="19"/>
  <c r="V224" i="19"/>
  <c r="W85" i="19"/>
  <c r="X151" i="19"/>
  <c r="Z184" i="19"/>
  <c r="Y209" i="19"/>
  <c r="AA236" i="19"/>
  <c r="W137" i="19"/>
  <c r="W172" i="19"/>
  <c r="V203" i="19"/>
  <c r="AA228" i="19"/>
  <c r="Z76" i="19"/>
  <c r="Z151" i="19"/>
  <c r="V181" i="19"/>
  <c r="W211" i="19"/>
  <c r="Z235" i="19"/>
  <c r="X153" i="19"/>
  <c r="AA235" i="19"/>
  <c r="X148" i="19"/>
  <c r="X239" i="19"/>
  <c r="X169" i="19"/>
  <c r="Z247" i="19"/>
  <c r="AA195" i="19"/>
  <c r="X144" i="19"/>
  <c r="V246" i="19"/>
  <c r="AA186" i="19"/>
  <c r="Z155" i="19"/>
  <c r="W216" i="19"/>
  <c r="X234" i="19"/>
  <c r="W157" i="19"/>
  <c r="W178" i="19"/>
  <c r="X171" i="19"/>
  <c r="Z193" i="19"/>
  <c r="Z220" i="19"/>
  <c r="AA238" i="19"/>
  <c r="Z203" i="19"/>
  <c r="AA211" i="19"/>
  <c r="V98" i="19"/>
  <c r="X223" i="19"/>
  <c r="Y8" i="19"/>
  <c r="Y32" i="19"/>
  <c r="Y56" i="19"/>
  <c r="Y80" i="19"/>
  <c r="Y104" i="19"/>
  <c r="W15" i="19"/>
  <c r="AA30" i="19"/>
  <c r="X58" i="19"/>
  <c r="Z84" i="19"/>
  <c r="V112" i="19"/>
  <c r="Y136" i="19"/>
  <c r="Y160" i="19"/>
  <c r="Y184" i="19"/>
  <c r="V16" i="19"/>
  <c r="V38" i="19"/>
  <c r="W64" i="19"/>
  <c r="V86" i="19"/>
  <c r="W112" i="19"/>
  <c r="V13" i="19"/>
  <c r="X48" i="19"/>
  <c r="AA79" i="19"/>
  <c r="Y109" i="19"/>
  <c r="V136" i="19"/>
  <c r="W165" i="19"/>
  <c r="Y191" i="19"/>
  <c r="V217" i="19"/>
  <c r="AA18" i="19"/>
  <c r="W50" i="19"/>
  <c r="Y83" i="19"/>
  <c r="AA114" i="19"/>
  <c r="W139" i="19"/>
  <c r="Y162" i="19"/>
  <c r="W187" i="19"/>
  <c r="Z210" i="19"/>
  <c r="Z29" i="19"/>
  <c r="Z62" i="19"/>
  <c r="V94" i="19"/>
  <c r="W129" i="19"/>
  <c r="X19" i="19"/>
  <c r="Z50" i="19"/>
  <c r="V82" i="19"/>
  <c r="X113" i="19"/>
  <c r="Z139" i="19"/>
  <c r="Z31" i="19"/>
  <c r="V61" i="19"/>
  <c r="X94" i="19"/>
  <c r="Z126" i="19"/>
  <c r="W21" i="19"/>
  <c r="V49" i="19"/>
  <c r="X82" i="19"/>
  <c r="Z115" i="19"/>
  <c r="X8" i="19"/>
  <c r="Z40" i="19"/>
  <c r="X70" i="19"/>
  <c r="X103" i="19"/>
  <c r="W131" i="19"/>
  <c r="V25" i="19"/>
  <c r="X56" i="19"/>
  <c r="W86" i="19"/>
  <c r="X16" i="19"/>
  <c r="Y49" i="19"/>
  <c r="X79" i="19"/>
  <c r="AA12" i="19"/>
  <c r="V41" i="19"/>
  <c r="X72" i="19"/>
  <c r="W102" i="19"/>
  <c r="V130" i="19"/>
  <c r="W166" i="19"/>
  <c r="Z197" i="19"/>
  <c r="V222" i="19"/>
  <c r="V248" i="19"/>
  <c r="W143" i="19"/>
  <c r="X173" i="19"/>
  <c r="X202" i="19"/>
  <c r="AA226" i="19"/>
  <c r="Z249" i="19"/>
  <c r="V134" i="19"/>
  <c r="X168" i="19"/>
  <c r="X199" i="19"/>
  <c r="W228" i="19"/>
  <c r="Z41" i="19"/>
  <c r="Y147" i="19"/>
  <c r="AA180" i="19"/>
  <c r="V218" i="19"/>
  <c r="Y244" i="19"/>
  <c r="X134" i="19"/>
  <c r="AA168" i="19"/>
  <c r="Z199" i="19"/>
  <c r="Z225" i="19"/>
  <c r="AA95" i="19"/>
  <c r="AA154" i="19"/>
  <c r="W186" i="19"/>
  <c r="Z212" i="19"/>
  <c r="W34" i="19"/>
  <c r="W142" i="19"/>
  <c r="W174" i="19"/>
  <c r="AA204" i="19"/>
  <c r="V230" i="19"/>
  <c r="X97" i="19"/>
  <c r="W153" i="19"/>
  <c r="Y186" i="19"/>
  <c r="W214" i="19"/>
  <c r="W238" i="19"/>
  <c r="AA158" i="19"/>
  <c r="W239" i="19"/>
  <c r="Y153" i="19"/>
  <c r="X241" i="19"/>
  <c r="AA174" i="19"/>
  <c r="V249" i="19"/>
  <c r="Z200" i="19"/>
  <c r="X155" i="19"/>
  <c r="X249" i="19"/>
  <c r="Y211" i="19"/>
  <c r="X176" i="19"/>
  <c r="X233" i="19"/>
  <c r="Y248" i="19"/>
  <c r="AA167" i="19"/>
  <c r="Z208" i="19"/>
  <c r="AA181" i="19"/>
  <c r="W213" i="19"/>
  <c r="Y238" i="19"/>
  <c r="V140" i="19"/>
  <c r="X229" i="19"/>
  <c r="Y230" i="19"/>
  <c r="AA26" i="19"/>
  <c r="X200" i="19"/>
  <c r="V11" i="19"/>
  <c r="V35" i="19"/>
  <c r="V59" i="19"/>
  <c r="V83" i="19"/>
  <c r="V107" i="19"/>
  <c r="Z16" i="19"/>
  <c r="V32" i="19"/>
  <c r="W61" i="19"/>
  <c r="Y87" i="19"/>
  <c r="Z113" i="19"/>
  <c r="V139" i="19"/>
  <c r="V163" i="19"/>
  <c r="V187" i="19"/>
  <c r="AA17" i="19"/>
  <c r="Z39" i="19"/>
  <c r="AA65" i="19"/>
  <c r="Z87" i="19"/>
  <c r="AA113" i="19"/>
  <c r="Z18" i="19"/>
  <c r="V50" i="19"/>
  <c r="X81" i="19"/>
  <c r="W111" i="19"/>
  <c r="Z137" i="19"/>
  <c r="AA166" i="19"/>
  <c r="X194" i="19"/>
  <c r="Y218" i="19"/>
  <c r="X20" i="19"/>
  <c r="Z53" i="19"/>
  <c r="V85" i="19"/>
  <c r="X116" i="19"/>
  <c r="AA140" i="19"/>
  <c r="X165" i="19"/>
  <c r="AA188" i="19"/>
  <c r="Z5" i="19"/>
  <c r="X31" i="19"/>
  <c r="Z64" i="19"/>
  <c r="Y97" i="19"/>
  <c r="AA130" i="19"/>
  <c r="AA22" i="19"/>
  <c r="W52" i="19"/>
  <c r="Y85" i="19"/>
  <c r="X115" i="19"/>
  <c r="V4" i="19"/>
  <c r="W33" i="19"/>
  <c r="Y66" i="19"/>
  <c r="AA99" i="19"/>
  <c r="Y129" i="19"/>
  <c r="AA24" i="19"/>
  <c r="Y54" i="19"/>
  <c r="AA85" i="19"/>
  <c r="V117" i="19"/>
  <c r="X10" i="19"/>
  <c r="W42" i="19"/>
  <c r="AA73" i="19"/>
  <c r="W105" i="19"/>
  <c r="AA132" i="19"/>
  <c r="Z28" i="19"/>
  <c r="V58" i="19"/>
  <c r="Z89" i="19"/>
  <c r="W18" i="19"/>
  <c r="Y51" i="19"/>
  <c r="AA82" i="19"/>
  <c r="AA14" i="19"/>
  <c r="Z44" i="19"/>
  <c r="V74" i="19"/>
  <c r="Z105" i="19"/>
  <c r="Y133" i="19"/>
  <c r="Z171" i="19"/>
  <c r="V199" i="19"/>
  <c r="Z223" i="19"/>
  <c r="Y249" i="19"/>
  <c r="X145" i="19"/>
  <c r="AA178" i="19"/>
  <c r="V204" i="19"/>
  <c r="V228" i="19"/>
  <c r="V20" i="19"/>
  <c r="X136" i="19"/>
  <c r="V170" i="19"/>
  <c r="AA202" i="19"/>
  <c r="AA229" i="19"/>
  <c r="Y62" i="19"/>
  <c r="V149" i="19"/>
  <c r="X182" i="19"/>
  <c r="Z219" i="19"/>
  <c r="V247" i="19"/>
  <c r="X139" i="19"/>
  <c r="X170" i="19"/>
  <c r="X201" i="19"/>
  <c r="Y228" i="19"/>
  <c r="V106" i="19"/>
  <c r="X156" i="19"/>
  <c r="Z189" i="19"/>
  <c r="Y215" i="19"/>
  <c r="AA44" i="19"/>
  <c r="V144" i="19"/>
  <c r="Z177" i="19"/>
  <c r="W206" i="19"/>
  <c r="Y231" i="19"/>
  <c r="Y107" i="19"/>
  <c r="Z158" i="19"/>
  <c r="V188" i="19"/>
  <c r="AA215" i="19"/>
  <c r="Z239" i="19"/>
  <c r="V169" i="19"/>
  <c r="W241" i="19"/>
  <c r="V164" i="19"/>
  <c r="Z243" i="19"/>
  <c r="V185" i="19"/>
  <c r="Z27" i="19"/>
  <c r="Y205" i="19"/>
  <c r="X160" i="19"/>
  <c r="W36" i="19"/>
  <c r="X220" i="19"/>
  <c r="X197" i="19"/>
  <c r="AA240" i="19"/>
  <c r="Z146" i="19"/>
  <c r="V178" i="19"/>
  <c r="AA217" i="19"/>
  <c r="V192" i="19"/>
  <c r="X237" i="19"/>
  <c r="W247" i="19"/>
  <c r="V173" i="19"/>
  <c r="AA242" i="19"/>
  <c r="X243" i="19"/>
  <c r="Y12" i="19"/>
  <c r="Y36" i="19"/>
  <c r="Y60" i="19"/>
  <c r="Y84" i="19"/>
  <c r="Y108" i="19"/>
  <c r="X3" i="19"/>
  <c r="Z33" i="19"/>
  <c r="AA62" i="19"/>
  <c r="X90" i="19"/>
  <c r="Y116" i="19"/>
  <c r="Y140" i="19"/>
  <c r="Y164" i="19"/>
  <c r="Y188" i="19"/>
  <c r="W19" i="19"/>
  <c r="Y42" i="19"/>
  <c r="W67" i="19"/>
  <c r="Y90" i="19"/>
  <c r="W115" i="19"/>
  <c r="W20" i="19"/>
  <c r="Y53" i="19"/>
  <c r="X83" i="19"/>
  <c r="Z114" i="19"/>
  <c r="Z140" i="19"/>
  <c r="V168" i="19"/>
  <c r="V197" i="19"/>
  <c r="V221" i="19"/>
  <c r="X22" i="19"/>
  <c r="X55" i="19"/>
  <c r="Z88" i="19"/>
  <c r="V118" i="19"/>
  <c r="V142" i="19"/>
  <c r="W168" i="19"/>
  <c r="V190" i="19"/>
  <c r="AA5" i="19"/>
  <c r="AA34" i="19"/>
  <c r="W66" i="19"/>
  <c r="Y99" i="19"/>
  <c r="V132" i="19"/>
  <c r="X24" i="19"/>
  <c r="W54" i="19"/>
  <c r="W87" i="19"/>
  <c r="Y118" i="19"/>
  <c r="V6" i="19"/>
  <c r="Z38" i="19"/>
  <c r="V68" i="19"/>
  <c r="X101" i="19"/>
  <c r="X132" i="19"/>
  <c r="Z26" i="19"/>
  <c r="V56" i="19"/>
  <c r="AA87" i="19"/>
  <c r="AA118" i="19"/>
  <c r="V12" i="19"/>
  <c r="V44" i="19"/>
  <c r="Y75" i="19"/>
  <c r="AA108" i="19"/>
  <c r="AA4" i="19"/>
  <c r="W30" i="19"/>
  <c r="AA61" i="19"/>
  <c r="X91" i="19"/>
  <c r="Z21" i="19"/>
  <c r="V53" i="19"/>
  <c r="X84" i="19"/>
  <c r="AA16" i="19"/>
  <c r="W46" i="19"/>
  <c r="AA77" i="19"/>
  <c r="X107" i="19"/>
  <c r="Z138" i="19"/>
  <c r="W173" i="19"/>
  <c r="AA200" i="19"/>
  <c r="Z226" i="19"/>
  <c r="Z7" i="19"/>
  <c r="W147" i="19"/>
  <c r="X180" i="19"/>
  <c r="AA205" i="19"/>
  <c r="Z229" i="19"/>
  <c r="Z30" i="19"/>
  <c r="Y141" i="19"/>
  <c r="Y173" i="19"/>
  <c r="W204" i="19"/>
  <c r="X232" i="19"/>
  <c r="V73" i="19"/>
  <c r="Y154" i="19"/>
  <c r="AA187" i="19"/>
  <c r="Z222" i="19"/>
  <c r="Z32" i="19"/>
  <c r="AA141" i="19"/>
  <c r="AA173" i="19"/>
  <c r="Y204" i="19"/>
  <c r="W231" i="19"/>
  <c r="AA112" i="19"/>
  <c r="X158" i="19"/>
  <c r="X191" i="19"/>
  <c r="X218" i="19"/>
  <c r="Y65" i="19"/>
  <c r="AA149" i="19"/>
  <c r="X179" i="19"/>
  <c r="Z209" i="19"/>
  <c r="V234" i="19"/>
  <c r="V113" i="19"/>
  <c r="W160" i="19"/>
  <c r="Y193" i="19"/>
  <c r="W217" i="19"/>
  <c r="X15" i="19"/>
  <c r="Y174" i="19"/>
  <c r="Y243" i="19"/>
  <c r="W169" i="19"/>
  <c r="X245" i="19"/>
  <c r="Y190" i="19"/>
  <c r="Z90" i="19"/>
  <c r="V210" i="19"/>
  <c r="AA165" i="19"/>
  <c r="X99" i="19"/>
  <c r="AA224" i="19"/>
  <c r="V216" i="19"/>
  <c r="AA244" i="19"/>
  <c r="V157" i="19"/>
  <c r="Y208" i="19"/>
  <c r="X226" i="19"/>
  <c r="Z211" i="19"/>
  <c r="AA246" i="19"/>
  <c r="Z230" i="19"/>
  <c r="X203" i="19"/>
  <c r="X122" i="19"/>
  <c r="Z246" i="19"/>
  <c r="Z66" i="19"/>
  <c r="Y169" i="19"/>
  <c r="V15" i="19"/>
  <c r="V39" i="19"/>
  <c r="V63" i="19"/>
  <c r="V87" i="19"/>
  <c r="V111" i="19"/>
  <c r="Y6" i="19"/>
  <c r="Z36" i="19"/>
  <c r="V64" i="19"/>
  <c r="W93" i="19"/>
  <c r="V119" i="19"/>
  <c r="V143" i="19"/>
  <c r="V167" i="19"/>
  <c r="V191" i="19"/>
  <c r="AA20" i="19"/>
  <c r="X45" i="19"/>
  <c r="AA68" i="19"/>
  <c r="X93" i="19"/>
  <c r="Z116" i="19"/>
  <c r="W22" i="19"/>
  <c r="W55" i="19"/>
  <c r="AA86" i="19"/>
  <c r="W116" i="19"/>
  <c r="Y143" i="19"/>
  <c r="Z169" i="19"/>
  <c r="Y198" i="19"/>
  <c r="Y222" i="19"/>
  <c r="AA25" i="19"/>
  <c r="W57" i="19"/>
  <c r="W90" i="19"/>
  <c r="AA119" i="19"/>
  <c r="Z143" i="19"/>
  <c r="AA169" i="19"/>
  <c r="Z191" i="19"/>
  <c r="AA7" i="19"/>
  <c r="X36" i="19"/>
  <c r="Z69" i="19"/>
  <c r="V101" i="19"/>
  <c r="Z133" i="19"/>
  <c r="V26" i="19"/>
  <c r="Z57" i="19"/>
  <c r="V89" i="19"/>
  <c r="Z121" i="19"/>
  <c r="V10" i="19"/>
  <c r="W40" i="19"/>
  <c r="Y73" i="19"/>
  <c r="AA106" i="19"/>
  <c r="X135" i="19"/>
  <c r="W28" i="19"/>
  <c r="Z59" i="19"/>
  <c r="X89" i="19"/>
  <c r="W120" i="19"/>
  <c r="V14" i="19"/>
  <c r="Z47" i="19"/>
  <c r="V77" i="19"/>
  <c r="X110" i="19"/>
  <c r="AA6" i="19"/>
  <c r="Z35" i="19"/>
  <c r="Y63" i="19"/>
  <c r="AA96" i="19"/>
  <c r="X23" i="19"/>
  <c r="Z56" i="19"/>
  <c r="X86" i="19"/>
  <c r="X18" i="19"/>
  <c r="Z51" i="19"/>
  <c r="Y79" i="19"/>
  <c r="W5" i="19"/>
  <c r="W141" i="19"/>
  <c r="AA176" i="19"/>
  <c r="W202" i="19"/>
  <c r="Y229" i="19"/>
  <c r="Y29" i="19"/>
  <c r="Z150" i="19"/>
  <c r="V182" i="19"/>
  <c r="W207" i="19"/>
  <c r="W232" i="19"/>
  <c r="W41" i="19"/>
  <c r="X143" i="19"/>
  <c r="W175" i="19"/>
  <c r="X207" i="19"/>
  <c r="AA233" i="19"/>
  <c r="Z83" i="19"/>
  <c r="V156" i="19"/>
  <c r="X189" i="19"/>
  <c r="Y225" i="19"/>
  <c r="X53" i="19"/>
  <c r="AA145" i="19"/>
  <c r="AA175" i="19"/>
  <c r="Z207" i="19"/>
  <c r="Z232" i="19"/>
  <c r="AA116" i="19"/>
  <c r="AA161" i="19"/>
  <c r="W193" i="19"/>
  <c r="X221" i="19"/>
  <c r="V76" i="19"/>
  <c r="Y151" i="19"/>
  <c r="AA184" i="19"/>
  <c r="V211" i="19"/>
  <c r="Y235" i="19"/>
  <c r="Y117" i="19"/>
  <c r="AA163" i="19"/>
  <c r="W195" i="19"/>
  <c r="AA218" i="19"/>
  <c r="V17" i="19"/>
  <c r="Z179" i="19"/>
  <c r="W245" i="19"/>
  <c r="Z174" i="19"/>
  <c r="Y247" i="19"/>
  <c r="Z195" i="19"/>
  <c r="Y114" i="19"/>
  <c r="V219" i="19"/>
  <c r="V176" i="19"/>
  <c r="AA117" i="19"/>
  <c r="V233" i="19"/>
  <c r="W233" i="19"/>
  <c r="X248" i="19"/>
  <c r="Z167" i="19"/>
  <c r="Z217" i="19"/>
  <c r="AA234" i="19"/>
  <c r="Y220" i="19"/>
  <c r="AA230" i="19"/>
  <c r="Z79" i="19"/>
  <c r="Y242" i="19"/>
  <c r="X183" i="19"/>
  <c r="X35" i="19"/>
  <c r="AA125" i="19"/>
  <c r="Y16" i="19"/>
  <c r="Y40" i="19"/>
  <c r="Y64" i="19"/>
  <c r="Y88" i="19"/>
  <c r="Y112" i="19"/>
  <c r="Z9" i="19"/>
  <c r="Y39" i="19"/>
  <c r="Z65" i="19"/>
  <c r="AA94" i="19"/>
  <c r="Y120" i="19"/>
  <c r="Y144" i="19"/>
  <c r="Y168" i="19"/>
  <c r="Y192" i="19"/>
  <c r="V22" i="19"/>
  <c r="W48" i="19"/>
  <c r="V70" i="19"/>
  <c r="W96" i="19"/>
  <c r="W119" i="19"/>
  <c r="Z25" i="19"/>
  <c r="V57" i="19"/>
  <c r="X88" i="19"/>
  <c r="Z119" i="19"/>
  <c r="X146" i="19"/>
  <c r="Z172" i="19"/>
  <c r="V201" i="19"/>
  <c r="V225" i="19"/>
  <c r="Y27" i="19"/>
  <c r="AA60" i="19"/>
  <c r="V92" i="19"/>
  <c r="W121" i="19"/>
  <c r="Y146" i="19"/>
  <c r="W171" i="19"/>
  <c r="Y194" i="19"/>
  <c r="Y9" i="19"/>
  <c r="X38" i="19"/>
  <c r="X71" i="19"/>
  <c r="Z104" i="19"/>
  <c r="Z136" i="19"/>
  <c r="AA29" i="19"/>
  <c r="X59" i="19"/>
  <c r="Z92" i="19"/>
  <c r="X123" i="19"/>
  <c r="AA13" i="19"/>
  <c r="AA43" i="19"/>
  <c r="W75" i="19"/>
  <c r="X108" i="19"/>
  <c r="W138" i="19"/>
  <c r="AA31" i="19"/>
  <c r="Y61" i="19"/>
  <c r="Y94" i="19"/>
  <c r="Z123" i="19"/>
  <c r="AA19" i="19"/>
  <c r="W49" i="19"/>
  <c r="Y82" i="19"/>
  <c r="AA115" i="19"/>
  <c r="AA8" i="19"/>
  <c r="W37" i="19"/>
  <c r="V65" i="19"/>
  <c r="X98" i="19"/>
  <c r="W25" i="19"/>
  <c r="W58" i="19"/>
  <c r="AA89" i="19"/>
  <c r="AA21" i="19"/>
  <c r="W53" i="19"/>
  <c r="V81" i="19"/>
  <c r="Y18" i="19"/>
  <c r="V145" i="19"/>
  <c r="Z178" i="19"/>
  <c r="Z205" i="19"/>
  <c r="V232" i="19"/>
  <c r="X50" i="19"/>
  <c r="Z152" i="19"/>
  <c r="Y185" i="19"/>
  <c r="X210" i="19"/>
  <c r="Z233" i="19"/>
  <c r="AA51" i="19"/>
  <c r="Y145" i="19"/>
  <c r="V177" i="19"/>
  <c r="AA210" i="19"/>
  <c r="X236" i="19"/>
  <c r="X104" i="19"/>
  <c r="Y161" i="19"/>
  <c r="AA194" i="19"/>
  <c r="X228" i="19"/>
  <c r="W74" i="19"/>
  <c r="Z147" i="19"/>
  <c r="X177" i="19"/>
  <c r="X209" i="19"/>
  <c r="W235" i="19"/>
  <c r="V124" i="19"/>
  <c r="Y163" i="19"/>
  <c r="Z196" i="19"/>
  <c r="W224" i="19"/>
  <c r="Z86" i="19"/>
  <c r="V153" i="19"/>
  <c r="X186" i="19"/>
  <c r="AA212" i="19"/>
  <c r="V238" i="19"/>
  <c r="X125" i="19"/>
  <c r="Z165" i="19"/>
  <c r="X198" i="19"/>
  <c r="V220" i="19"/>
  <c r="Y25" i="19"/>
  <c r="W190" i="19"/>
  <c r="X247" i="19"/>
  <c r="AA179" i="19"/>
  <c r="W27" i="19"/>
  <c r="Y200" i="19"/>
  <c r="W126" i="19"/>
  <c r="Y223" i="19"/>
  <c r="Y181" i="19"/>
  <c r="V129" i="19"/>
  <c r="V237" i="19"/>
  <c r="Z240" i="19"/>
  <c r="X46" i="19"/>
  <c r="X188" i="19"/>
  <c r="W226" i="19"/>
  <c r="V241" i="19"/>
  <c r="W229" i="19"/>
  <c r="X140" i="19"/>
  <c r="X150" i="19"/>
  <c r="Z183" i="19"/>
  <c r="AA203" i="19"/>
  <c r="Y89" i="19"/>
  <c r="AA249" i="19"/>
  <c r="V19" i="19"/>
  <c r="V43" i="19"/>
  <c r="V67" i="19"/>
  <c r="V91" i="19"/>
  <c r="V115" i="19"/>
  <c r="X11" i="19"/>
  <c r="X42" i="19"/>
  <c r="Z68" i="19"/>
  <c r="V96" i="19"/>
  <c r="V123" i="19"/>
  <c r="V147" i="19"/>
  <c r="V171" i="19"/>
  <c r="V195" i="19"/>
  <c r="Z23" i="19"/>
  <c r="AA49" i="19"/>
  <c r="Z71" i="19"/>
  <c r="AA97" i="19"/>
  <c r="Z120" i="19"/>
  <c r="X27" i="19"/>
  <c r="Z60" i="19"/>
  <c r="V90" i="19"/>
  <c r="V121" i="19"/>
  <c r="W149" i="19"/>
  <c r="Y175" i="19"/>
  <c r="Y202" i="19"/>
  <c r="Y226" i="19"/>
  <c r="V29" i="19"/>
  <c r="X62" i="19"/>
  <c r="Z95" i="19"/>
  <c r="X124" i="19"/>
  <c r="X149" i="19"/>
  <c r="AA172" i="19"/>
  <c r="W197" i="19"/>
  <c r="AA11" i="19"/>
  <c r="AA41" i="19"/>
  <c r="W73" i="19"/>
  <c r="W106" i="19"/>
  <c r="Y139" i="19"/>
  <c r="Y31" i="19"/>
  <c r="AA64" i="19"/>
  <c r="W94" i="19"/>
  <c r="Y126" i="19"/>
  <c r="AA15" i="19"/>
  <c r="Z45" i="19"/>
  <c r="Z78" i="19"/>
  <c r="V110" i="19"/>
  <c r="AA139" i="19"/>
  <c r="X33" i="19"/>
  <c r="W63" i="19"/>
  <c r="X96" i="19"/>
  <c r="V125" i="19"/>
  <c r="X21" i="19"/>
  <c r="Z54" i="19"/>
  <c r="V84" i="19"/>
  <c r="W117" i="19"/>
  <c r="Y10" i="19"/>
  <c r="AA40" i="19"/>
  <c r="Y70" i="19"/>
  <c r="AA101" i="19"/>
  <c r="AA28" i="19"/>
  <c r="V60" i="19"/>
  <c r="Y91" i="19"/>
  <c r="AA23" i="19"/>
  <c r="AA56" i="19"/>
  <c r="Y86" i="19"/>
  <c r="X39" i="19"/>
  <c r="Y150" i="19"/>
  <c r="W180" i="19"/>
  <c r="V207" i="19"/>
  <c r="Y233" i="19"/>
  <c r="W71" i="19"/>
  <c r="W154" i="19"/>
  <c r="Y187" i="19"/>
  <c r="V212" i="19"/>
  <c r="W236" i="19"/>
  <c r="V62" i="19"/>
  <c r="X147" i="19"/>
  <c r="Z180" i="19"/>
  <c r="W212" i="19"/>
  <c r="AA237" i="19"/>
  <c r="X112" i="19"/>
  <c r="W163" i="19"/>
  <c r="X196" i="19"/>
  <c r="V231" i="19"/>
  <c r="X95" i="19"/>
  <c r="Y149" i="19"/>
  <c r="Y182" i="19"/>
  <c r="Y212" i="19"/>
  <c r="Z236" i="19"/>
  <c r="X128" i="19"/>
  <c r="V165" i="19"/>
  <c r="V198" i="19"/>
  <c r="AA225" i="19"/>
  <c r="W107" i="19"/>
  <c r="Y158" i="19"/>
  <c r="AA189" i="19"/>
  <c r="V214" i="19"/>
  <c r="Y239" i="19"/>
  <c r="AA128" i="19"/>
  <c r="X167" i="19"/>
  <c r="V200" i="19"/>
  <c r="Z221" i="19"/>
  <c r="W88" i="19"/>
  <c r="X195" i="19"/>
  <c r="X57" i="19"/>
  <c r="X190" i="19"/>
  <c r="AA58" i="19"/>
  <c r="X205" i="19"/>
  <c r="AA148" i="19"/>
  <c r="AA247" i="19"/>
  <c r="Z186" i="19"/>
  <c r="Z144" i="19"/>
  <c r="W242" i="19"/>
  <c r="Z244" i="19"/>
  <c r="W146" i="19"/>
  <c r="X208" i="19"/>
  <c r="Z234" i="19"/>
  <c r="V245" i="19"/>
  <c r="W237" i="19"/>
  <c r="Y171" i="19"/>
  <c r="AA221" i="19"/>
  <c r="Z162" i="19"/>
  <c r="X230" i="19"/>
  <c r="W12" i="19"/>
  <c r="Y155" i="19"/>
  <c r="Y20" i="19"/>
  <c r="Y44" i="19"/>
  <c r="Y68" i="19"/>
  <c r="Y92" i="19"/>
  <c r="W3" i="19"/>
  <c r="Y14" i="19"/>
  <c r="W45" i="19"/>
  <c r="Y71" i="19"/>
  <c r="Z97" i="19"/>
  <c r="Y124" i="19"/>
  <c r="Y148" i="19"/>
  <c r="Y172" i="19"/>
  <c r="Y3" i="19"/>
  <c r="Y26" i="19"/>
  <c r="W51" i="19"/>
  <c r="Y74" i="19"/>
  <c r="W99" i="19"/>
  <c r="W123" i="19"/>
  <c r="AA32" i="19"/>
  <c r="W62" i="19"/>
  <c r="AA93" i="19"/>
  <c r="AA122" i="19"/>
  <c r="AA150" i="19"/>
  <c r="X178" i="19"/>
  <c r="V205" i="19"/>
  <c r="V229" i="19"/>
  <c r="Y34" i="19"/>
  <c r="AA67" i="19"/>
  <c r="W97" i="19"/>
  <c r="V126" i="19"/>
  <c r="W152" i="19"/>
  <c r="V174" i="19"/>
  <c r="Z198" i="19"/>
  <c r="Y13" i="19"/>
  <c r="Y43" i="19"/>
  <c r="AA76" i="19"/>
  <c r="V108" i="19"/>
  <c r="X142" i="19"/>
  <c r="V33" i="19"/>
  <c r="X66" i="19"/>
  <c r="Z99" i="19"/>
  <c r="X129" i="19"/>
  <c r="Y17" i="19"/>
  <c r="X47" i="19"/>
  <c r="Z80" i="19"/>
  <c r="Y113" i="19"/>
  <c r="V141" i="19"/>
  <c r="AA126" i="19"/>
  <c r="X120" i="19"/>
  <c r="Z42" i="19"/>
  <c r="V72" i="19"/>
  <c r="AA103" i="19"/>
  <c r="X30" i="19"/>
  <c r="Z63" i="19"/>
  <c r="V93" i="19"/>
  <c r="X25" i="19"/>
  <c r="Z58" i="19"/>
  <c r="V88" i="19"/>
  <c r="X60" i="19"/>
  <c r="X152" i="19"/>
  <c r="AA183" i="19"/>
  <c r="AA208" i="19"/>
  <c r="V236" i="19"/>
  <c r="W92" i="19"/>
  <c r="Z157" i="19"/>
  <c r="V189" i="19"/>
  <c r="Z213" i="19"/>
  <c r="Z237" i="19"/>
  <c r="Z72" i="19"/>
  <c r="AA152" i="19"/>
  <c r="W182" i="19"/>
  <c r="AA213" i="19"/>
  <c r="X240" i="19"/>
  <c r="X127" i="19"/>
  <c r="Z166" i="19"/>
  <c r="Y199" i="19"/>
  <c r="Y232" i="19"/>
  <c r="AA105" i="19"/>
  <c r="W151" i="19"/>
  <c r="X184" i="19"/>
  <c r="X215" i="19"/>
  <c r="Z11" i="19"/>
  <c r="Z131" i="19"/>
  <c r="Y170" i="19"/>
  <c r="AA199" i="19"/>
  <c r="V227" i="19"/>
  <c r="X117" i="19"/>
  <c r="V160" i="19"/>
  <c r="AA191" i="19"/>
  <c r="Z215" i="19"/>
  <c r="X13" i="19"/>
  <c r="X137" i="19"/>
  <c r="AA170" i="19"/>
  <c r="AA201" i="19"/>
  <c r="Y224" i="19"/>
  <c r="V114" i="19"/>
  <c r="W200" i="19"/>
  <c r="AA88" i="19"/>
  <c r="Y195" i="19"/>
  <c r="X114" i="19"/>
  <c r="AA214" i="19"/>
  <c r="X164" i="19"/>
  <c r="W249" i="19"/>
  <c r="AA206" i="19"/>
  <c r="V150" i="19"/>
  <c r="W246" i="19"/>
  <c r="W38" i="19"/>
  <c r="Y167" i="19"/>
  <c r="Y217" i="19"/>
  <c r="AA248" i="19"/>
  <c r="V69" i="19"/>
  <c r="X242" i="19"/>
  <c r="AA193" i="19"/>
  <c r="Z238" i="19"/>
  <c r="X121" i="19"/>
  <c r="W243" i="19"/>
  <c r="W188" i="19"/>
  <c r="V23" i="19"/>
  <c r="V47" i="19"/>
  <c r="V71" i="19"/>
  <c r="V95" i="19"/>
  <c r="Z4" i="19"/>
  <c r="Z17" i="19"/>
  <c r="AA46" i="19"/>
  <c r="X74" i="19"/>
  <c r="Z100" i="19"/>
  <c r="V127" i="19"/>
  <c r="V151" i="19"/>
  <c r="V175" i="19"/>
  <c r="Z6" i="19"/>
  <c r="X29" i="19"/>
  <c r="AA52" i="19"/>
  <c r="X77" i="19"/>
  <c r="AA100" i="19"/>
  <c r="Z124" i="19"/>
  <c r="X34" i="19"/>
  <c r="Z67" i="19"/>
  <c r="Y95" i="19"/>
  <c r="W124" i="19"/>
  <c r="V152" i="19"/>
  <c r="W181" i="19"/>
  <c r="Y206" i="19"/>
  <c r="AA3" i="19"/>
  <c r="V36" i="19"/>
  <c r="X69" i="19"/>
  <c r="Z102" i="19"/>
  <c r="Z127" i="19"/>
  <c r="AA153" i="19"/>
  <c r="Z175" i="19"/>
  <c r="W201" i="19"/>
  <c r="Y15" i="19"/>
  <c r="V45" i="19"/>
  <c r="X78" i="19"/>
  <c r="Z111" i="19"/>
  <c r="W145" i="19"/>
  <c r="Y38" i="19"/>
  <c r="AA69" i="19"/>
  <c r="W101" i="19"/>
  <c r="W132" i="19"/>
  <c r="Y19" i="19"/>
  <c r="AA50" i="19"/>
  <c r="W82" i="19"/>
  <c r="Y115" i="19"/>
  <c r="W4" i="19"/>
  <c r="AA38" i="19"/>
  <c r="W68" i="19"/>
  <c r="Y101" i="19"/>
  <c r="V128" i="19"/>
  <c r="X28" i="19"/>
  <c r="AA59" i="19"/>
  <c r="W91" i="19"/>
  <c r="V122" i="19"/>
  <c r="W14" i="19"/>
  <c r="W44" i="19"/>
  <c r="Z75" i="19"/>
  <c r="X105" i="19"/>
  <c r="AA35" i="19"/>
  <c r="W65" i="19"/>
  <c r="Y98" i="19"/>
  <c r="Y30" i="19"/>
  <c r="W60" i="19"/>
  <c r="Z91" i="19"/>
  <c r="W81" i="19"/>
  <c r="V154" i="19"/>
  <c r="X185" i="19"/>
  <c r="W210" i="19"/>
  <c r="Y237" i="19"/>
  <c r="AA102" i="19"/>
  <c r="X159" i="19"/>
  <c r="Z192" i="19"/>
  <c r="Y216" i="19"/>
  <c r="W240" i="19"/>
  <c r="Z93" i="19"/>
  <c r="X154" i="19"/>
  <c r="Z187" i="19"/>
  <c r="V215" i="19"/>
  <c r="AA241" i="19"/>
  <c r="X131" i="19"/>
  <c r="Z168" i="19"/>
  <c r="X204" i="19"/>
  <c r="V235" i="19"/>
  <c r="Z112" i="19"/>
  <c r="Z154" i="19"/>
  <c r="V186" i="19"/>
  <c r="W218" i="19"/>
  <c r="Y22" i="19"/>
  <c r="Y134" i="19"/>
  <c r="V172" i="19"/>
  <c r="Y201" i="19"/>
  <c r="Z228" i="19"/>
  <c r="AA124" i="19"/>
  <c r="Z163" i="19"/>
  <c r="X193" i="19"/>
  <c r="Z218" i="19"/>
  <c r="V24" i="19"/>
  <c r="Y142" i="19"/>
  <c r="X172" i="19"/>
  <c r="W203" i="19"/>
  <c r="X227" i="19"/>
  <c r="Y125" i="19"/>
  <c r="X214" i="19"/>
  <c r="W114" i="19"/>
  <c r="Y67" i="19"/>
  <c r="AA155" i="19"/>
  <c r="V226" i="19"/>
  <c r="AA48" i="19"/>
  <c r="W118" i="19"/>
  <c r="X246" i="19"/>
  <c r="X213" i="19"/>
  <c r="Y246" i="19"/>
  <c r="Y203" i="19"/>
  <c r="Y138" i="19"/>
  <c r="Y24" i="19"/>
  <c r="Y48" i="19"/>
  <c r="Y72" i="19"/>
  <c r="Y96" i="19"/>
  <c r="W7" i="19"/>
  <c r="Z20" i="19"/>
  <c r="V48" i="19"/>
  <c r="W77" i="19"/>
  <c r="Y103" i="19"/>
  <c r="Y128" i="19"/>
  <c r="Y152" i="19"/>
  <c r="Y176" i="19"/>
  <c r="V8" i="19"/>
  <c r="W32" i="19"/>
  <c r="V54" i="19"/>
  <c r="W80" i="19"/>
  <c r="V102" i="19"/>
  <c r="Z3" i="19"/>
  <c r="AA37" i="19"/>
  <c r="W69" i="19"/>
  <c r="V97" i="19"/>
  <c r="Y127" i="19"/>
  <c r="Z153" i="19"/>
  <c r="AA182" i="19"/>
  <c r="V209" i="19"/>
  <c r="Y5" i="19"/>
  <c r="Y41" i="19"/>
  <c r="AA74" i="19"/>
  <c r="W104" i="19"/>
  <c r="Y130" i="19"/>
  <c r="W155" i="19"/>
  <c r="Y178" i="19"/>
  <c r="Z202" i="19"/>
  <c r="W17" i="19"/>
  <c r="Y50" i="19"/>
  <c r="AA83" i="19"/>
  <c r="W113" i="19"/>
  <c r="AA146" i="19"/>
  <c r="V40" i="19"/>
  <c r="AA71" i="19"/>
  <c r="AA104" i="19"/>
  <c r="AA133" i="19"/>
  <c r="V21" i="19"/>
  <c r="X52" i="19"/>
  <c r="Z85" i="19"/>
  <c r="Z118" i="19"/>
  <c r="W6" i="19"/>
  <c r="X40" i="19"/>
  <c r="W70" i="19"/>
  <c r="W103" i="19"/>
  <c r="Z129" i="19"/>
  <c r="V30" i="19"/>
  <c r="Z61" i="19"/>
  <c r="Z94" i="19"/>
  <c r="AA123" i="19"/>
  <c r="W16" i="19"/>
  <c r="AA47" i="19"/>
  <c r="Y77" i="19"/>
  <c r="Y110" i="19"/>
  <c r="X37" i="19"/>
  <c r="Z70" i="19"/>
  <c r="V100" i="19"/>
  <c r="X32" i="19"/>
  <c r="AA63" i="19"/>
  <c r="Y93" i="19"/>
  <c r="AA91" i="19"/>
  <c r="Y157" i="19"/>
  <c r="X187" i="19"/>
  <c r="Y213" i="19"/>
  <c r="V240" i="19"/>
  <c r="X119" i="19"/>
  <c r="W161" i="19"/>
  <c r="W194" i="19"/>
  <c r="X219" i="19"/>
  <c r="Z241" i="19"/>
  <c r="Y111" i="19"/>
  <c r="AA157" i="19"/>
  <c r="W189" i="19"/>
  <c r="Z216" i="19"/>
  <c r="X244" i="19"/>
  <c r="W134" i="19"/>
  <c r="W170" i="19"/>
  <c r="Y207" i="19"/>
  <c r="Y236" i="19"/>
  <c r="V116" i="19"/>
  <c r="W156" i="19"/>
  <c r="Y189" i="19"/>
  <c r="AA219" i="19"/>
  <c r="X43" i="19"/>
  <c r="V137" i="19"/>
  <c r="Y177" i="19"/>
  <c r="Z204" i="19"/>
  <c r="X231" i="19"/>
  <c r="Z128" i="19"/>
  <c r="Y165" i="19"/>
  <c r="AA196" i="19"/>
  <c r="Y221" i="19"/>
  <c r="Z34" i="19"/>
  <c r="W144" i="19"/>
  <c r="X174" i="19"/>
  <c r="X206" i="19"/>
  <c r="W230" i="19"/>
  <c r="Y135" i="19"/>
  <c r="V223" i="19"/>
  <c r="Z125" i="19"/>
  <c r="Z214" i="19"/>
  <c r="AA135" i="19"/>
  <c r="AA227" i="19"/>
  <c r="V180" i="19"/>
  <c r="AA98" i="19"/>
  <c r="W220" i="19"/>
  <c r="Z160" i="19"/>
  <c r="Z37" i="19"/>
  <c r="V166" i="19"/>
  <c r="AA198" i="19"/>
  <c r="Y234" i="19"/>
  <c r="AA109" i="19"/>
  <c r="X138" i="19"/>
  <c r="Y69" i="19"/>
  <c r="X238" i="19"/>
  <c r="W192" i="19"/>
  <c r="Z242" i="19"/>
  <c r="Y122" i="19"/>
  <c r="V3" i="18"/>
  <c r="V27" i="18"/>
  <c r="V51" i="18"/>
  <c r="V75" i="18"/>
  <c r="V99" i="18"/>
  <c r="Z8" i="18"/>
  <c r="Z32" i="18"/>
  <c r="Z56" i="18"/>
  <c r="Z80" i="18"/>
  <c r="Z104" i="18"/>
  <c r="X15" i="18"/>
  <c r="X39" i="18"/>
  <c r="X63" i="18"/>
  <c r="X87" i="18"/>
  <c r="X111" i="18"/>
  <c r="V22" i="18"/>
  <c r="Z3" i="18"/>
  <c r="W5" i="18"/>
  <c r="W29" i="18"/>
  <c r="W53" i="18"/>
  <c r="W77" i="18"/>
  <c r="V25" i="18"/>
  <c r="AA65" i="18"/>
  <c r="Z105" i="18"/>
  <c r="W132" i="18"/>
  <c r="W156" i="18"/>
  <c r="V46" i="18"/>
  <c r="AA91" i="18"/>
  <c r="AA121" i="18"/>
  <c r="AA145" i="18"/>
  <c r="X30" i="18"/>
  <c r="V60" i="18"/>
  <c r="V84" i="18"/>
  <c r="Z9" i="18"/>
  <c r="W48" i="18"/>
  <c r="W72" i="18"/>
  <c r="W97" i="18"/>
  <c r="AA30" i="18"/>
  <c r="Y62" i="18"/>
  <c r="Y86" i="18"/>
  <c r="X28" i="18"/>
  <c r="AA70" i="18"/>
  <c r="Y10" i="18"/>
  <c r="W94" i="18"/>
  <c r="Z123" i="18"/>
  <c r="W38" i="18"/>
  <c r="Y5" i="18"/>
  <c r="V49" i="18"/>
  <c r="Z45" i="18"/>
  <c r="X119" i="18"/>
  <c r="W146" i="18"/>
  <c r="W172" i="18"/>
  <c r="W196" i="18"/>
  <c r="Y38" i="18"/>
  <c r="W121" i="18"/>
  <c r="W151" i="18"/>
  <c r="AA177" i="18"/>
  <c r="AA201" i="18"/>
  <c r="Z63" i="18"/>
  <c r="Z128" i="18"/>
  <c r="Y164" i="18"/>
  <c r="Y188" i="18"/>
  <c r="Y212" i="18"/>
  <c r="Z111" i="18"/>
  <c r="Y143" i="18"/>
  <c r="W171" i="18"/>
  <c r="W195" i="18"/>
  <c r="X49" i="18"/>
  <c r="Y123" i="18"/>
  <c r="Y148" i="18"/>
  <c r="AA172" i="18"/>
  <c r="AA196" i="18"/>
  <c r="Y65" i="18"/>
  <c r="W127" i="18"/>
  <c r="AA151" i="18"/>
  <c r="V178" i="18"/>
  <c r="AA11" i="18"/>
  <c r="V112" i="18"/>
  <c r="AA140" i="18"/>
  <c r="Z163" i="18"/>
  <c r="Z187" i="18"/>
  <c r="Y105" i="18"/>
  <c r="X142" i="18"/>
  <c r="X170" i="18"/>
  <c r="X194" i="18"/>
  <c r="Y87" i="18"/>
  <c r="X14" i="18"/>
  <c r="V110" i="18"/>
  <c r="Y103" i="18"/>
  <c r="Z170" i="18"/>
  <c r="W214" i="18"/>
  <c r="Z238" i="18"/>
  <c r="Z262" i="18"/>
  <c r="Z286" i="18"/>
  <c r="Z158" i="18"/>
  <c r="V205" i="18"/>
  <c r="X233" i="18"/>
  <c r="X257" i="18"/>
  <c r="X281" i="18"/>
  <c r="Z110" i="18"/>
  <c r="V210" i="18"/>
  <c r="V236" i="18"/>
  <c r="V260" i="18"/>
  <c r="V284" i="18"/>
  <c r="Z122" i="18"/>
  <c r="W220" i="18"/>
  <c r="W244" i="18"/>
  <c r="W268" i="18"/>
  <c r="Y198" i="18"/>
  <c r="X228" i="18"/>
  <c r="X252" i="18"/>
  <c r="X276" i="18"/>
  <c r="X131" i="18"/>
  <c r="V219" i="18"/>
  <c r="V243" i="18"/>
  <c r="V267" i="18"/>
  <c r="V172" i="18"/>
  <c r="W239" i="18"/>
  <c r="V298" i="18"/>
  <c r="X206" i="18"/>
  <c r="X255" i="18"/>
  <c r="W300" i="18"/>
  <c r="V226" i="18"/>
  <c r="V274" i="18"/>
  <c r="X165" i="18"/>
  <c r="Z231" i="18"/>
  <c r="X279" i="18"/>
  <c r="AA288" i="18"/>
  <c r="Y4" i="18"/>
  <c r="Y28" i="18"/>
  <c r="Y52" i="18"/>
  <c r="Y76" i="18"/>
  <c r="Y100" i="18"/>
  <c r="W11" i="18"/>
  <c r="W35" i="18"/>
  <c r="W59" i="18"/>
  <c r="W83" i="18"/>
  <c r="W107" i="18"/>
  <c r="AA16" i="18"/>
  <c r="AA40" i="18"/>
  <c r="AA64" i="18"/>
  <c r="AA88" i="18"/>
  <c r="AA112" i="18"/>
  <c r="Y23" i="18"/>
  <c r="W6" i="18"/>
  <c r="Z6" i="18"/>
  <c r="Z30" i="18"/>
  <c r="Z54" i="18"/>
  <c r="Z78" i="18"/>
  <c r="AA27" i="18"/>
  <c r="AA69" i="18"/>
  <c r="Z107" i="18"/>
  <c r="Z133" i="18"/>
  <c r="Z157" i="18"/>
  <c r="V50" i="18"/>
  <c r="X93" i="18"/>
  <c r="X124" i="18"/>
  <c r="X148" i="18"/>
  <c r="X32" i="18"/>
  <c r="W62" i="18"/>
  <c r="W86" i="18"/>
  <c r="W12" i="18"/>
  <c r="X50" i="18"/>
  <c r="X74" i="18"/>
  <c r="Z102" i="18"/>
  <c r="Y37" i="18"/>
  <c r="X64" i="18"/>
  <c r="X88" i="18"/>
  <c r="V33" i="18"/>
  <c r="AA74" i="18"/>
  <c r="V13" i="18"/>
  <c r="Z97" i="18"/>
  <c r="W126" i="18"/>
  <c r="W40" i="18"/>
  <c r="V8" i="18"/>
  <c r="V53" i="18"/>
  <c r="Z53" i="18"/>
  <c r="V121" i="18"/>
  <c r="X149" i="18"/>
  <c r="Z173" i="18"/>
  <c r="Z197" i="18"/>
  <c r="Y47" i="18"/>
  <c r="V123" i="18"/>
  <c r="X154" i="18"/>
  <c r="X180" i="18"/>
  <c r="X204" i="18"/>
  <c r="Z71" i="18"/>
  <c r="X130" i="18"/>
  <c r="V167" i="18"/>
  <c r="V191" i="18"/>
  <c r="V215" i="18"/>
  <c r="V114" i="18"/>
  <c r="Z146" i="18"/>
  <c r="Z172" i="18"/>
  <c r="Z196" i="18"/>
  <c r="X57" i="18"/>
  <c r="W125" i="18"/>
  <c r="Z151" i="18"/>
  <c r="X175" i="18"/>
  <c r="X199" i="18"/>
  <c r="Y73" i="18"/>
  <c r="AA130" i="18"/>
  <c r="W153" i="18"/>
  <c r="Y179" i="18"/>
  <c r="X22" i="18"/>
  <c r="Y114" i="18"/>
  <c r="W142" i="18"/>
  <c r="W166" i="18"/>
  <c r="W190" i="18"/>
  <c r="V109" i="18"/>
  <c r="Y145" i="18"/>
  <c r="AA171" i="18"/>
  <c r="AA195" i="18"/>
  <c r="W98" i="18"/>
  <c r="X34" i="18"/>
  <c r="W16" i="18"/>
  <c r="Y110" i="18"/>
  <c r="Z174" i="18"/>
  <c r="W217" i="18"/>
  <c r="W241" i="18"/>
  <c r="W265" i="18"/>
  <c r="W289" i="18"/>
  <c r="AA162" i="18"/>
  <c r="Z207" i="18"/>
  <c r="AA234" i="18"/>
  <c r="AA258" i="18"/>
  <c r="AA282" i="18"/>
  <c r="Y122" i="18"/>
  <c r="Y214" i="18"/>
  <c r="Y237" i="18"/>
  <c r="Y261" i="18"/>
  <c r="Y285" i="18"/>
  <c r="Y150" i="18"/>
  <c r="Z221" i="18"/>
  <c r="Z245" i="18"/>
  <c r="Z269" i="18"/>
  <c r="V201" i="18"/>
  <c r="AA229" i="18"/>
  <c r="AA253" i="18"/>
  <c r="AA277" i="18"/>
  <c r="Y136" i="18"/>
  <c r="Y220" i="18"/>
  <c r="Y244" i="18"/>
  <c r="Y268" i="18"/>
  <c r="V180" i="18"/>
  <c r="Z244" i="18"/>
  <c r="Y170" i="18"/>
  <c r="AA210" i="18"/>
  <c r="AA260" i="18"/>
  <c r="Y278" i="18"/>
  <c r="Y231" i="18"/>
  <c r="W279" i="18"/>
  <c r="X173" i="18"/>
  <c r="W234" i="18"/>
  <c r="V281" i="18"/>
  <c r="AA301" i="18"/>
  <c r="V7" i="18"/>
  <c r="V31" i="18"/>
  <c r="V55" i="18"/>
  <c r="V79" i="18"/>
  <c r="V103" i="18"/>
  <c r="Z12" i="18"/>
  <c r="Z36" i="18"/>
  <c r="Z60" i="18"/>
  <c r="Z84" i="18"/>
  <c r="Z108" i="18"/>
  <c r="X19" i="18"/>
  <c r="X43" i="18"/>
  <c r="X67" i="18"/>
  <c r="X91" i="18"/>
  <c r="X115" i="18"/>
  <c r="V26" i="18"/>
  <c r="Z7" i="18"/>
  <c r="W9" i="18"/>
  <c r="W33" i="18"/>
  <c r="W57" i="18"/>
  <c r="W81" i="18"/>
  <c r="AA29" i="18"/>
  <c r="AA73" i="18"/>
  <c r="W109" i="18"/>
  <c r="W136" i="18"/>
  <c r="AA6" i="18"/>
  <c r="V54" i="18"/>
  <c r="AA98" i="18"/>
  <c r="AA125" i="18"/>
  <c r="AA149" i="18"/>
  <c r="V37" i="18"/>
  <c r="V64" i="18"/>
  <c r="V88" i="18"/>
  <c r="Z17" i="18"/>
  <c r="W52" i="18"/>
  <c r="W76" i="18"/>
  <c r="W104" i="18"/>
  <c r="W42" i="18"/>
  <c r="Y66" i="18"/>
  <c r="X90" i="18"/>
  <c r="Z35" i="18"/>
  <c r="AA78" i="18"/>
  <c r="Y18" i="18"/>
  <c r="Z99" i="18"/>
  <c r="Z127" i="18"/>
  <c r="AA42" i="18"/>
  <c r="Y13" i="18"/>
  <c r="V57" i="18"/>
  <c r="Z61" i="18"/>
  <c r="AA124" i="18"/>
  <c r="V151" i="18"/>
  <c r="W176" i="18"/>
  <c r="W200" i="18"/>
  <c r="Y55" i="18"/>
  <c r="Z126" i="18"/>
  <c r="Y157" i="18"/>
  <c r="AA181" i="18"/>
  <c r="AA205" i="18"/>
  <c r="Z77" i="18"/>
  <c r="X135" i="18"/>
  <c r="Y168" i="18"/>
  <c r="Y192" i="18"/>
  <c r="AA19" i="18"/>
  <c r="V116" i="18"/>
  <c r="V148" i="18"/>
  <c r="W175" i="18"/>
  <c r="W199" i="18"/>
  <c r="X65" i="18"/>
  <c r="V127" i="18"/>
  <c r="V153" i="18"/>
  <c r="AA176" i="18"/>
  <c r="AA200" i="18"/>
  <c r="Z79" i="18"/>
  <c r="Z132" i="18"/>
  <c r="Z156" i="18"/>
  <c r="V182" i="18"/>
  <c r="V41" i="18"/>
  <c r="AA116" i="18"/>
  <c r="X145" i="18"/>
  <c r="Z167" i="18"/>
  <c r="Z191" i="18"/>
  <c r="W112" i="18"/>
  <c r="W147" i="18"/>
  <c r="X174" i="18"/>
  <c r="X198" i="18"/>
  <c r="V102" i="18"/>
  <c r="Z43" i="18"/>
  <c r="V36" i="18"/>
  <c r="V113" i="18"/>
  <c r="Z178" i="18"/>
  <c r="Z218" i="18"/>
  <c r="Z242" i="18"/>
  <c r="Z266" i="18"/>
  <c r="Z290" i="18"/>
  <c r="AA166" i="18"/>
  <c r="Y209" i="18"/>
  <c r="X237" i="18"/>
  <c r="X261" i="18"/>
  <c r="X285" i="18"/>
  <c r="Y129" i="18"/>
  <c r="V216" i="18"/>
  <c r="V240" i="18"/>
  <c r="V264" i="18"/>
  <c r="V288" i="18"/>
  <c r="X155" i="18"/>
  <c r="W224" i="18"/>
  <c r="W248" i="18"/>
  <c r="W272" i="18"/>
  <c r="Z203" i="18"/>
  <c r="X232" i="18"/>
  <c r="X256" i="18"/>
  <c r="X280" i="18"/>
  <c r="V141" i="18"/>
  <c r="V223" i="18"/>
  <c r="V247" i="18"/>
  <c r="V271" i="18"/>
  <c r="V188" i="18"/>
  <c r="W247" i="18"/>
  <c r="V241" i="18"/>
  <c r="X215" i="18"/>
  <c r="X263" i="18"/>
  <c r="Y147" i="18"/>
  <c r="V234" i="18"/>
  <c r="W283" i="18"/>
  <c r="X181" i="18"/>
  <c r="Z239" i="18"/>
  <c r="X283" i="18"/>
  <c r="Y94" i="18"/>
  <c r="Y8" i="18"/>
  <c r="Y32" i="18"/>
  <c r="Y56" i="18"/>
  <c r="Y80" i="18"/>
  <c r="Y104" i="18"/>
  <c r="W15" i="18"/>
  <c r="W39" i="18"/>
  <c r="W63" i="18"/>
  <c r="W87" i="18"/>
  <c r="W111" i="18"/>
  <c r="AA20" i="18"/>
  <c r="AA44" i="18"/>
  <c r="AA68" i="18"/>
  <c r="AA92" i="18"/>
  <c r="Y3" i="18"/>
  <c r="Y27" i="18"/>
  <c r="W10" i="18"/>
  <c r="Z10" i="18"/>
  <c r="Z34" i="18"/>
  <c r="Z58" i="18"/>
  <c r="Z82" i="18"/>
  <c r="V32" i="18"/>
  <c r="AA77" i="18"/>
  <c r="Z114" i="18"/>
  <c r="Z137" i="18"/>
  <c r="X9" i="18"/>
  <c r="V58" i="18"/>
  <c r="X100" i="18"/>
  <c r="X128" i="18"/>
  <c r="X152" i="18"/>
  <c r="Z39" i="18"/>
  <c r="W66" i="18"/>
  <c r="V90" i="18"/>
  <c r="W20" i="18"/>
  <c r="X54" i="18"/>
  <c r="X78" i="18"/>
  <c r="W106" i="18"/>
  <c r="W44" i="18"/>
  <c r="X68" i="18"/>
  <c r="AA93" i="18"/>
  <c r="Z37" i="18"/>
  <c r="AA82" i="18"/>
  <c r="V21" i="18"/>
  <c r="W101" i="18"/>
  <c r="W130" i="18"/>
  <c r="AA90" i="18"/>
  <c r="V16" i="18"/>
  <c r="V61" i="18"/>
  <c r="Z69" i="18"/>
  <c r="Y126" i="18"/>
  <c r="AA152" i="18"/>
  <c r="Z177" i="18"/>
  <c r="Z201" i="18"/>
  <c r="Y63" i="18"/>
  <c r="Y128" i="18"/>
  <c r="X160" i="18"/>
  <c r="X184" i="18"/>
  <c r="X208" i="18"/>
  <c r="AA83" i="18"/>
  <c r="Y138" i="18"/>
  <c r="V171" i="18"/>
  <c r="V195" i="18"/>
  <c r="Z29" i="18"/>
  <c r="Y121" i="18"/>
  <c r="Y151" i="18"/>
  <c r="Z176" i="18"/>
  <c r="Z200" i="18"/>
  <c r="X73" i="18"/>
  <c r="Z130" i="18"/>
  <c r="AA154" i="18"/>
  <c r="X179" i="18"/>
  <c r="X203" i="18"/>
  <c r="Y85" i="18"/>
  <c r="V134" i="18"/>
  <c r="Y159" i="18"/>
  <c r="Y183" i="18"/>
  <c r="Z49" i="18"/>
  <c r="Y118" i="18"/>
  <c r="V147" i="18"/>
  <c r="W170" i="18"/>
  <c r="Z13" i="18"/>
  <c r="Z118" i="18"/>
  <c r="X150" i="18"/>
  <c r="AA175" i="18"/>
  <c r="AA199" i="18"/>
  <c r="X106" i="18"/>
  <c r="AA51" i="18"/>
  <c r="X45" i="18"/>
  <c r="Y115" i="18"/>
  <c r="Z182" i="18"/>
  <c r="W221" i="18"/>
  <c r="W245" i="18"/>
  <c r="W269" i="18"/>
  <c r="W293" i="18"/>
  <c r="AA170" i="18"/>
  <c r="X214" i="18"/>
  <c r="AA238" i="18"/>
  <c r="AA262" i="18"/>
  <c r="AA286" i="18"/>
  <c r="AA139" i="18"/>
  <c r="Y217" i="18"/>
  <c r="Y241" i="18"/>
  <c r="Y265" i="18"/>
  <c r="Y289" i="18"/>
  <c r="AA194" i="18"/>
  <c r="Z225" i="18"/>
  <c r="Z249" i="18"/>
  <c r="Z273" i="18"/>
  <c r="Y205" i="18"/>
  <c r="AA233" i="18"/>
  <c r="AA257" i="18"/>
  <c r="AA281" i="18"/>
  <c r="AA150" i="18"/>
  <c r="Y224" i="18"/>
  <c r="Y248" i="18"/>
  <c r="Y272" i="18"/>
  <c r="X201" i="18"/>
  <c r="Z252" i="18"/>
  <c r="Y286" i="18"/>
  <c r="AA220" i="18"/>
  <c r="AA268" i="18"/>
  <c r="W165" i="18"/>
  <c r="Y239" i="18"/>
  <c r="W287" i="18"/>
  <c r="X189" i="18"/>
  <c r="W242" i="18"/>
  <c r="V285" i="18"/>
  <c r="X126" i="18"/>
  <c r="V11" i="18"/>
  <c r="V35" i="18"/>
  <c r="V59" i="18"/>
  <c r="V83" i="18"/>
  <c r="V107" i="18"/>
  <c r="Z16" i="18"/>
  <c r="Z40" i="18"/>
  <c r="Z64" i="18"/>
  <c r="Z88" i="18"/>
  <c r="Z112" i="18"/>
  <c r="X23" i="18"/>
  <c r="X47" i="18"/>
  <c r="X71" i="18"/>
  <c r="X95" i="18"/>
  <c r="V6" i="18"/>
  <c r="V30" i="18"/>
  <c r="Z11" i="18"/>
  <c r="W13" i="18"/>
  <c r="W37" i="18"/>
  <c r="W61" i="18"/>
  <c r="W85" i="18"/>
  <c r="Y34" i="18"/>
  <c r="AA81" i="18"/>
  <c r="W116" i="18"/>
  <c r="W140" i="18"/>
  <c r="AA14" i="18"/>
  <c r="V62" i="18"/>
  <c r="X102" i="18"/>
  <c r="AA129" i="18"/>
  <c r="AA153" i="18"/>
  <c r="Z41" i="18"/>
  <c r="V68" i="18"/>
  <c r="Y93" i="18"/>
  <c r="Z25" i="18"/>
  <c r="W56" i="18"/>
  <c r="W80" i="18"/>
  <c r="Z109" i="18"/>
  <c r="Y46" i="18"/>
  <c r="Y70" i="18"/>
  <c r="AA95" i="18"/>
  <c r="X42" i="18"/>
  <c r="AA86" i="18"/>
  <c r="Y26" i="18"/>
  <c r="Z106" i="18"/>
  <c r="Z131" i="18"/>
  <c r="X92" i="18"/>
  <c r="Y21" i="18"/>
  <c r="V65" i="18"/>
  <c r="X77" i="18"/>
  <c r="V128" i="18"/>
  <c r="W154" i="18"/>
  <c r="W180" i="18"/>
  <c r="W204" i="18"/>
  <c r="Y71" i="18"/>
  <c r="V130" i="18"/>
  <c r="AA161" i="18"/>
  <c r="AA185" i="18"/>
  <c r="AA209" i="18"/>
  <c r="Y89" i="18"/>
  <c r="X143" i="18"/>
  <c r="Y172" i="18"/>
  <c r="Y196" i="18"/>
  <c r="AA47" i="18"/>
  <c r="X123" i="18"/>
  <c r="Z154" i="18"/>
  <c r="W179" i="18"/>
  <c r="W203" i="18"/>
  <c r="Y79" i="18"/>
  <c r="Y132" i="18"/>
  <c r="Y156" i="18"/>
  <c r="AA180" i="18"/>
  <c r="AA204" i="18"/>
  <c r="X96" i="18"/>
  <c r="AA135" i="18"/>
  <c r="V162" i="18"/>
  <c r="V186" i="18"/>
  <c r="Z57" i="18"/>
  <c r="V120" i="18"/>
  <c r="AA148" i="18"/>
  <c r="Z171" i="18"/>
  <c r="W24" i="18"/>
  <c r="Y120" i="18"/>
  <c r="Y153" i="18"/>
  <c r="X178" i="18"/>
  <c r="AA13" i="18"/>
  <c r="AA109" i="18"/>
  <c r="AA59" i="18"/>
  <c r="X53" i="18"/>
  <c r="X16" i="18"/>
  <c r="Z186" i="18"/>
  <c r="Z222" i="18"/>
  <c r="Z246" i="18"/>
  <c r="Z270" i="18"/>
  <c r="Z294" i="18"/>
  <c r="AA174" i="18"/>
  <c r="X217" i="18"/>
  <c r="X241" i="18"/>
  <c r="X265" i="18"/>
  <c r="X289" i="18"/>
  <c r="Z144" i="18"/>
  <c r="V220" i="18"/>
  <c r="V244" i="18"/>
  <c r="V268" i="18"/>
  <c r="V292" i="18"/>
  <c r="W198" i="18"/>
  <c r="W228" i="18"/>
  <c r="W252" i="18"/>
  <c r="W276" i="18"/>
  <c r="X210" i="18"/>
  <c r="X236" i="18"/>
  <c r="X260" i="18"/>
  <c r="X284" i="18"/>
  <c r="Z155" i="18"/>
  <c r="V227" i="18"/>
  <c r="V251" i="18"/>
  <c r="V275" i="18"/>
  <c r="W206" i="18"/>
  <c r="W255" i="18"/>
  <c r="V77" i="18"/>
  <c r="X223" i="18"/>
  <c r="X271" i="18"/>
  <c r="W173" i="18"/>
  <c r="V242" i="18"/>
  <c r="W291" i="18"/>
  <c r="V196" i="18"/>
  <c r="Z247" i="18"/>
  <c r="X287" i="18"/>
  <c r="V138" i="18"/>
  <c r="Y12" i="18"/>
  <c r="Y36" i="18"/>
  <c r="Y60" i="18"/>
  <c r="Y84" i="18"/>
  <c r="Y108" i="18"/>
  <c r="W19" i="18"/>
  <c r="W43" i="18"/>
  <c r="W67" i="18"/>
  <c r="W91" i="18"/>
  <c r="W115" i="18"/>
  <c r="AA24" i="18"/>
  <c r="AA48" i="18"/>
  <c r="AA72" i="18"/>
  <c r="AA96" i="18"/>
  <c r="Y7" i="18"/>
  <c r="Y31" i="18"/>
  <c r="W14" i="18"/>
  <c r="Z14" i="18"/>
  <c r="Z38" i="18"/>
  <c r="Z62" i="18"/>
  <c r="Z86" i="18"/>
  <c r="X41" i="18"/>
  <c r="AA85" i="18"/>
  <c r="Z117" i="18"/>
  <c r="Z141" i="18"/>
  <c r="X17" i="18"/>
  <c r="V66" i="18"/>
  <c r="AA105" i="18"/>
  <c r="X132" i="18"/>
  <c r="X156" i="18"/>
  <c r="W46" i="18"/>
  <c r="W70" i="18"/>
  <c r="Y95" i="18"/>
  <c r="V28" i="18"/>
  <c r="X58" i="18"/>
  <c r="X82" i="18"/>
  <c r="X4" i="18"/>
  <c r="X48" i="18"/>
  <c r="X72" i="18"/>
  <c r="X97" i="18"/>
  <c r="X44" i="18"/>
  <c r="Y90" i="18"/>
  <c r="X33" i="18"/>
  <c r="W108" i="18"/>
  <c r="X5" i="18"/>
  <c r="X94" i="18"/>
  <c r="V24" i="18"/>
  <c r="V69" i="18"/>
  <c r="Y83" i="18"/>
  <c r="X133" i="18"/>
  <c r="X157" i="18"/>
  <c r="Z181" i="18"/>
  <c r="Z205" i="18"/>
  <c r="Y77" i="18"/>
  <c r="Y133" i="18"/>
  <c r="X164" i="18"/>
  <c r="X188" i="18"/>
  <c r="X212" i="18"/>
  <c r="X104" i="18"/>
  <c r="Y146" i="18"/>
  <c r="V175" i="18"/>
  <c r="V199" i="18"/>
  <c r="AA55" i="18"/>
  <c r="V125" i="18"/>
  <c r="V156" i="18"/>
  <c r="Z180" i="18"/>
  <c r="Z204" i="18"/>
  <c r="X85" i="18"/>
  <c r="Z135" i="18"/>
  <c r="X159" i="18"/>
  <c r="X183" i="18"/>
  <c r="X207" i="18"/>
  <c r="Y101" i="18"/>
  <c r="W137" i="18"/>
  <c r="Y163" i="18"/>
  <c r="Y187" i="18"/>
  <c r="Z65" i="18"/>
  <c r="Y125" i="18"/>
  <c r="W150" i="18"/>
  <c r="W174" i="18"/>
  <c r="AA33" i="18"/>
  <c r="V122" i="18"/>
  <c r="W155" i="18"/>
  <c r="AA179" i="18"/>
  <c r="X24" i="18"/>
  <c r="X112" i="18"/>
  <c r="AA67" i="18"/>
  <c r="X61" i="18"/>
  <c r="Z103" i="18"/>
  <c r="Z190" i="18"/>
  <c r="W225" i="18"/>
  <c r="W249" i="18"/>
  <c r="W273" i="18"/>
  <c r="W297" i="18"/>
  <c r="AA178" i="18"/>
  <c r="AA218" i="18"/>
  <c r="AA242" i="18"/>
  <c r="AA266" i="18"/>
  <c r="AA290" i="18"/>
  <c r="W149" i="18"/>
  <c r="Y221" i="18"/>
  <c r="Y245" i="18"/>
  <c r="Y269" i="18"/>
  <c r="Y293" i="18"/>
  <c r="Y203" i="18"/>
  <c r="Z229" i="18"/>
  <c r="Z253" i="18"/>
  <c r="Z277" i="18"/>
  <c r="AA214" i="18"/>
  <c r="AA237" i="18"/>
  <c r="AA261" i="18"/>
  <c r="AA285" i="18"/>
  <c r="Z195" i="18"/>
  <c r="Y228" i="18"/>
  <c r="Y252" i="18"/>
  <c r="Y276" i="18"/>
  <c r="Z210" i="18"/>
  <c r="Z260" i="18"/>
  <c r="Z124" i="18"/>
  <c r="AA228" i="18"/>
  <c r="AA276" i="18"/>
  <c r="W181" i="18"/>
  <c r="Y247" i="18"/>
  <c r="AA296" i="18"/>
  <c r="W202" i="18"/>
  <c r="W250" i="18"/>
  <c r="V289" i="18"/>
  <c r="V15" i="18"/>
  <c r="V39" i="18"/>
  <c r="V63" i="18"/>
  <c r="V87" i="18"/>
  <c r="V111" i="18"/>
  <c r="Z20" i="18"/>
  <c r="Z44" i="18"/>
  <c r="Z68" i="18"/>
  <c r="Z92" i="18"/>
  <c r="X3" i="18"/>
  <c r="X27" i="18"/>
  <c r="X51" i="18"/>
  <c r="X75" i="18"/>
  <c r="X99" i="18"/>
  <c r="V10" i="18"/>
  <c r="V34" i="18"/>
  <c r="Z15" i="18"/>
  <c r="W17" i="18"/>
  <c r="W41" i="18"/>
  <c r="W65" i="18"/>
  <c r="AA3" i="18"/>
  <c r="AA43" i="18"/>
  <c r="Z89" i="18"/>
  <c r="W120" i="18"/>
  <c r="W144" i="18"/>
  <c r="AA22" i="18"/>
  <c r="V70" i="18"/>
  <c r="AA107" i="18"/>
  <c r="AA133" i="18"/>
  <c r="V4" i="18"/>
  <c r="V48" i="18"/>
  <c r="V72" i="18"/>
  <c r="V97" i="18"/>
  <c r="Y30" i="18"/>
  <c r="W60" i="18"/>
  <c r="W84" i="18"/>
  <c r="AA9" i="18"/>
  <c r="Y50" i="18"/>
  <c r="Y74" i="18"/>
  <c r="AA7" i="18"/>
  <c r="AA46" i="18"/>
  <c r="V92" i="18"/>
  <c r="AA35" i="18"/>
  <c r="W110" i="18"/>
  <c r="AA10" i="18"/>
  <c r="AA97" i="18"/>
  <c r="V29" i="18"/>
  <c r="V73" i="18"/>
  <c r="W89" i="18"/>
  <c r="V135" i="18"/>
  <c r="W160" i="18"/>
  <c r="W184" i="18"/>
  <c r="W208" i="18"/>
  <c r="Z83" i="18"/>
  <c r="W135" i="18"/>
  <c r="AA165" i="18"/>
  <c r="AA189" i="18"/>
  <c r="AA213" i="18"/>
  <c r="Y111" i="18"/>
  <c r="X151" i="18"/>
  <c r="Y176" i="18"/>
  <c r="Y200" i="18"/>
  <c r="AA63" i="18"/>
  <c r="AA128" i="18"/>
  <c r="W159" i="18"/>
  <c r="W183" i="18"/>
  <c r="W207" i="18"/>
  <c r="W96" i="18"/>
  <c r="V137" i="18"/>
  <c r="AA160" i="18"/>
  <c r="AA184" i="18"/>
  <c r="AA208" i="18"/>
  <c r="W105" i="18"/>
  <c r="Z140" i="18"/>
  <c r="V166" i="18"/>
  <c r="V190" i="18"/>
  <c r="Z73" i="18"/>
  <c r="X127" i="18"/>
  <c r="X153" i="18"/>
  <c r="Z175" i="18"/>
  <c r="Y51" i="18"/>
  <c r="Y127" i="18"/>
  <c r="W158" i="18"/>
  <c r="X182" i="18"/>
  <c r="W34" i="18"/>
  <c r="AA118" i="18"/>
  <c r="Z75" i="18"/>
  <c r="X69" i="18"/>
  <c r="Z134" i="18"/>
  <c r="W194" i="18"/>
  <c r="Z226" i="18"/>
  <c r="Z250" i="18"/>
  <c r="Z274" i="18"/>
  <c r="Z298" i="18"/>
  <c r="AA182" i="18"/>
  <c r="X221" i="18"/>
  <c r="X245" i="18"/>
  <c r="X269" i="18"/>
  <c r="X293" i="18"/>
  <c r="V154" i="18"/>
  <c r="V224" i="18"/>
  <c r="V248" i="18"/>
  <c r="V272" i="18"/>
  <c r="V296" i="18"/>
  <c r="X205" i="18"/>
  <c r="W232" i="18"/>
  <c r="W256" i="18"/>
  <c r="Y53" i="18"/>
  <c r="X216" i="18"/>
  <c r="X240" i="18"/>
  <c r="X264" i="18"/>
  <c r="X288" i="18"/>
  <c r="Z198" i="18"/>
  <c r="V231" i="18"/>
  <c r="V255" i="18"/>
  <c r="Y69" i="18"/>
  <c r="W215" i="18"/>
  <c r="W263" i="18"/>
  <c r="X147" i="18"/>
  <c r="X231" i="18"/>
  <c r="V279" i="18"/>
  <c r="W189" i="18"/>
  <c r="V250" i="18"/>
  <c r="X298" i="18"/>
  <c r="Z206" i="18"/>
  <c r="Z255" i="18"/>
  <c r="X291" i="18"/>
  <c r="Y16" i="18"/>
  <c r="Y40" i="18"/>
  <c r="Y64" i="18"/>
  <c r="Y88" i="18"/>
  <c r="Y112" i="18"/>
  <c r="W23" i="18"/>
  <c r="W47" i="18"/>
  <c r="W71" i="18"/>
  <c r="W95" i="18"/>
  <c r="AA4" i="18"/>
  <c r="AA28" i="18"/>
  <c r="AA52" i="18"/>
  <c r="AA76" i="18"/>
  <c r="AA100" i="18"/>
  <c r="Y11" i="18"/>
  <c r="Y35" i="18"/>
  <c r="W18" i="18"/>
  <c r="Z18" i="18"/>
  <c r="Z42" i="18"/>
  <c r="Z66" i="18"/>
  <c r="Y6" i="18"/>
  <c r="AA45" i="18"/>
  <c r="Z91" i="18"/>
  <c r="Z121" i="18"/>
  <c r="Z145" i="18"/>
  <c r="X25" i="18"/>
  <c r="V74" i="18"/>
  <c r="X109" i="18"/>
  <c r="X136" i="18"/>
  <c r="Y9" i="18"/>
  <c r="W50" i="18"/>
  <c r="W74" i="18"/>
  <c r="Y102" i="18"/>
  <c r="X37" i="18"/>
  <c r="X62" i="18"/>
  <c r="X86" i="18"/>
  <c r="X12" i="18"/>
  <c r="X52" i="18"/>
  <c r="X76" i="18"/>
  <c r="X10" i="18"/>
  <c r="AA50" i="18"/>
  <c r="V94" i="18"/>
  <c r="AA37" i="18"/>
  <c r="Z113" i="18"/>
  <c r="X13" i="18"/>
  <c r="AA99" i="18"/>
  <c r="Z31" i="18"/>
  <c r="Z5" i="18"/>
  <c r="Z94" i="18"/>
  <c r="AA136" i="18"/>
  <c r="Z161" i="18"/>
  <c r="Z185" i="18"/>
  <c r="Z209" i="18"/>
  <c r="X89" i="18"/>
  <c r="X138" i="18"/>
  <c r="X168" i="18"/>
  <c r="V19" i="18"/>
  <c r="V43" i="18"/>
  <c r="V67" i="18"/>
  <c r="V91" i="18"/>
  <c r="V115" i="18"/>
  <c r="Z24" i="18"/>
  <c r="Z48" i="18"/>
  <c r="Z72" i="18"/>
  <c r="Z96" i="18"/>
  <c r="X7" i="18"/>
  <c r="X31" i="18"/>
  <c r="X55" i="18"/>
  <c r="X79" i="18"/>
  <c r="X103" i="18"/>
  <c r="V14" i="18"/>
  <c r="V38" i="18"/>
  <c r="Z19" i="18"/>
  <c r="W21" i="18"/>
  <c r="W45" i="18"/>
  <c r="W69" i="18"/>
  <c r="V9" i="18"/>
  <c r="AA49" i="18"/>
  <c r="W93" i="18"/>
  <c r="W124" i="18"/>
  <c r="W148" i="18"/>
  <c r="W30" i="18"/>
  <c r="V78" i="18"/>
  <c r="AA114" i="18"/>
  <c r="AA137" i="18"/>
  <c r="V12" i="18"/>
  <c r="V52" i="18"/>
  <c r="V76" i="18"/>
  <c r="V104" i="18"/>
  <c r="AA39" i="18"/>
  <c r="W64" i="18"/>
  <c r="W88" i="18"/>
  <c r="AA17" i="18"/>
  <c r="Y54" i="18"/>
  <c r="Y78" i="18"/>
  <c r="AA15" i="18"/>
  <c r="AA54" i="18"/>
  <c r="Y97" i="18"/>
  <c r="V40" i="18"/>
  <c r="Z115" i="18"/>
  <c r="AA18" i="18"/>
  <c r="X101" i="18"/>
  <c r="Z33" i="18"/>
  <c r="AA5" i="18"/>
  <c r="AA103" i="18"/>
  <c r="W138" i="18"/>
  <c r="W164" i="18"/>
  <c r="W188" i="18"/>
  <c r="W212" i="18"/>
  <c r="AA94" i="18"/>
  <c r="Y141" i="18"/>
  <c r="AA169" i="18"/>
  <c r="AA193" i="18"/>
  <c r="Y29" i="18"/>
  <c r="AA119" i="18"/>
  <c r="AA157" i="18"/>
  <c r="Y180" i="18"/>
  <c r="Y204" i="18"/>
  <c r="V85" i="18"/>
  <c r="V132" i="18"/>
  <c r="W163" i="18"/>
  <c r="W187" i="18"/>
  <c r="W211" i="18"/>
  <c r="AA111" i="18"/>
  <c r="Y140" i="18"/>
  <c r="AA164" i="18"/>
  <c r="AA188" i="18"/>
  <c r="AA212" i="18"/>
  <c r="Z116" i="18"/>
  <c r="AA143" i="18"/>
  <c r="V170" i="18"/>
  <c r="V194" i="18"/>
  <c r="Z85" i="18"/>
  <c r="AA132" i="18"/>
  <c r="AA156" i="18"/>
  <c r="Z179" i="18"/>
  <c r="Y67" i="18"/>
  <c r="V131" i="18"/>
  <c r="X162" i="18"/>
  <c r="X186" i="18"/>
  <c r="Z59" i="18"/>
  <c r="X122" i="18"/>
  <c r="Z87" i="18"/>
  <c r="Z81" i="18"/>
  <c r="V144" i="18"/>
  <c r="V200" i="18"/>
  <c r="Z230" i="18"/>
  <c r="Z254" i="18"/>
  <c r="Z278" i="18"/>
  <c r="AA134" i="18"/>
  <c r="AA190" i="18"/>
  <c r="X225" i="18"/>
  <c r="X249" i="18"/>
  <c r="X273" i="18"/>
  <c r="X297" i="18"/>
  <c r="Z194" i="18"/>
  <c r="V228" i="18"/>
  <c r="V252" i="18"/>
  <c r="V276" i="18"/>
  <c r="V300" i="18"/>
  <c r="Y20" i="18"/>
  <c r="Y44" i="18"/>
  <c r="Y68" i="18"/>
  <c r="Y92" i="18"/>
  <c r="W3" i="18"/>
  <c r="W27" i="18"/>
  <c r="W51" i="18"/>
  <c r="W75" i="18"/>
  <c r="W99" i="18"/>
  <c r="AA8" i="18"/>
  <c r="AA32" i="18"/>
  <c r="AA56" i="18"/>
  <c r="AA80" i="18"/>
  <c r="AA104" i="18"/>
  <c r="Y15" i="18"/>
  <c r="Y39" i="18"/>
  <c r="W22" i="18"/>
  <c r="Z22" i="18"/>
  <c r="Z46" i="18"/>
  <c r="Z70" i="18"/>
  <c r="Y14" i="18"/>
  <c r="AA53" i="18"/>
  <c r="Z98" i="18"/>
  <c r="Z125" i="18"/>
  <c r="Z149" i="18"/>
  <c r="W32" i="18"/>
  <c r="V82" i="18"/>
  <c r="X116" i="18"/>
  <c r="X140" i="18"/>
  <c r="Y17" i="18"/>
  <c r="W54" i="18"/>
  <c r="W78" i="18"/>
  <c r="V106" i="18"/>
  <c r="AA41" i="18"/>
  <c r="X66" i="18"/>
  <c r="W90" i="18"/>
  <c r="X20" i="18"/>
  <c r="X56" i="18"/>
  <c r="X80" i="18"/>
  <c r="X18" i="18"/>
  <c r="AA58" i="18"/>
  <c r="Y99" i="18"/>
  <c r="Y42" i="18"/>
  <c r="W118" i="18"/>
  <c r="X21" i="18"/>
  <c r="AA106" i="18"/>
  <c r="X38" i="18"/>
  <c r="X6" i="18"/>
  <c r="AA110" i="18"/>
  <c r="X141" i="18"/>
  <c r="Z165" i="18"/>
  <c r="Z189" i="18"/>
  <c r="Z213" i="18"/>
  <c r="Y107" i="18"/>
  <c r="W143" i="18"/>
  <c r="X172" i="18"/>
  <c r="X196" i="18"/>
  <c r="AA38" i="18"/>
  <c r="X121" i="18"/>
  <c r="V159" i="18"/>
  <c r="V183" i="18"/>
  <c r="V207" i="18"/>
  <c r="V96" i="18"/>
  <c r="Y135" i="18"/>
  <c r="Z164" i="18"/>
  <c r="Z188" i="18"/>
  <c r="Z212" i="18"/>
  <c r="W114" i="18"/>
  <c r="Z143" i="18"/>
  <c r="X167" i="18"/>
  <c r="X191" i="18"/>
  <c r="AA21" i="18"/>
  <c r="X118" i="18"/>
  <c r="W145" i="18"/>
  <c r="Y171" i="18"/>
  <c r="Y195" i="18"/>
  <c r="Y91" i="18"/>
  <c r="W134" i="18"/>
  <c r="V158" i="18"/>
  <c r="W182" i="18"/>
  <c r="V81" i="18"/>
  <c r="X134" i="18"/>
  <c r="AA163" i="18"/>
  <c r="AA187" i="18"/>
  <c r="Z67" i="18"/>
  <c r="AA127" i="18"/>
  <c r="X98" i="18"/>
  <c r="AA87" i="18"/>
  <c r="Y158" i="18"/>
  <c r="Z202" i="18"/>
  <c r="W233" i="18"/>
  <c r="W257" i="18"/>
  <c r="W281" i="18"/>
  <c r="Z139" i="18"/>
  <c r="Y194" i="18"/>
  <c r="AA226" i="18"/>
  <c r="AA250" i="18"/>
  <c r="AA274" i="18"/>
  <c r="AA298" i="18"/>
  <c r="Y197" i="18"/>
  <c r="V23" i="18"/>
  <c r="V47" i="18"/>
  <c r="V71" i="18"/>
  <c r="V95" i="18"/>
  <c r="Z4" i="18"/>
  <c r="Z28" i="18"/>
  <c r="Z52" i="18"/>
  <c r="Z76" i="18"/>
  <c r="Z100" i="18"/>
  <c r="X11" i="18"/>
  <c r="X35" i="18"/>
  <c r="X59" i="18"/>
  <c r="X83" i="18"/>
  <c r="X107" i="18"/>
  <c r="V18" i="18"/>
  <c r="V42" i="18"/>
  <c r="Z23" i="18"/>
  <c r="W25" i="18"/>
  <c r="W49" i="18"/>
  <c r="W73" i="18"/>
  <c r="V17" i="18"/>
  <c r="AA57" i="18"/>
  <c r="W100" i="18"/>
  <c r="W128" i="18"/>
  <c r="W152" i="18"/>
  <c r="AA34" i="18"/>
  <c r="V86" i="18"/>
  <c r="AA117" i="18"/>
  <c r="AA141" i="18"/>
  <c r="V20" i="18"/>
  <c r="V56" i="18"/>
  <c r="V80" i="18"/>
  <c r="Y109" i="18"/>
  <c r="V44" i="18"/>
  <c r="W68" i="18"/>
  <c r="Z93" i="18"/>
  <c r="AA25" i="18"/>
  <c r="Y58" i="18"/>
  <c r="Y82" i="18"/>
  <c r="AA23" i="18"/>
  <c r="AA62" i="18"/>
  <c r="V101" i="18"/>
  <c r="Z90" i="18"/>
  <c r="Z119" i="18"/>
  <c r="AA26" i="18"/>
  <c r="X108" i="18"/>
  <c r="X40" i="18"/>
  <c r="Z27" i="18"/>
  <c r="X113" i="18"/>
  <c r="V143" i="18"/>
  <c r="W168" i="18"/>
  <c r="W192" i="18"/>
  <c r="W8" i="18"/>
  <c r="Y113" i="18"/>
  <c r="X146" i="18"/>
  <c r="AA173" i="18"/>
  <c r="AA197" i="18"/>
  <c r="Z47" i="18"/>
  <c r="W123" i="18"/>
  <c r="Y160" i="18"/>
  <c r="Y184" i="18"/>
  <c r="Y208" i="18"/>
  <c r="V100" i="18"/>
  <c r="Z138" i="18"/>
  <c r="W167" i="18"/>
  <c r="W191" i="18"/>
  <c r="Z21" i="18"/>
  <c r="Y116" i="18"/>
  <c r="V145" i="18"/>
  <c r="AA168" i="18"/>
  <c r="AA192" i="18"/>
  <c r="Y49" i="18"/>
  <c r="AA123" i="18"/>
  <c r="Z148" i="18"/>
  <c r="V174" i="18"/>
  <c r="V198" i="18"/>
  <c r="Z101" i="18"/>
  <c r="X137" i="18"/>
  <c r="Z159" i="18"/>
  <c r="Z183" i="18"/>
  <c r="V98" i="18"/>
  <c r="Y137" i="18"/>
  <c r="X166" i="18"/>
  <c r="X190" i="18"/>
  <c r="Y75" i="18"/>
  <c r="X129" i="18"/>
  <c r="AA102" i="18"/>
  <c r="V93" i="18"/>
  <c r="Z162" i="18"/>
  <c r="Y207" i="18"/>
  <c r="Z234" i="18"/>
  <c r="Z258" i="18"/>
  <c r="Z282" i="18"/>
  <c r="Y144" i="18"/>
  <c r="X197" i="18"/>
  <c r="X229" i="18"/>
  <c r="X253" i="18"/>
  <c r="X277" i="18"/>
  <c r="X301" i="18"/>
  <c r="W205" i="18"/>
  <c r="V232" i="18"/>
  <c r="V256" i="18"/>
  <c r="Y24" i="18"/>
  <c r="Y48" i="18"/>
  <c r="Y72" i="18"/>
  <c r="Y96" i="18"/>
  <c r="W7" i="18"/>
  <c r="W31" i="18"/>
  <c r="W55" i="18"/>
  <c r="W79" i="18"/>
  <c r="W103" i="18"/>
  <c r="AA12" i="18"/>
  <c r="AA36" i="18"/>
  <c r="AA60" i="18"/>
  <c r="AA84" i="18"/>
  <c r="AA108" i="18"/>
  <c r="Y19" i="18"/>
  <c r="Y43" i="18"/>
  <c r="W26" i="18"/>
  <c r="Z26" i="18"/>
  <c r="Z50" i="18"/>
  <c r="Z74" i="18"/>
  <c r="Y22" i="18"/>
  <c r="AA61" i="18"/>
  <c r="W102" i="18"/>
  <c r="Z129" i="18"/>
  <c r="Z153" i="18"/>
  <c r="Y41" i="18"/>
  <c r="AA89" i="18"/>
  <c r="X120" i="18"/>
  <c r="X144" i="18"/>
  <c r="Y25" i="18"/>
  <c r="W58" i="18"/>
  <c r="W82" i="18"/>
  <c r="W4" i="18"/>
  <c r="X46" i="18"/>
  <c r="X70" i="18"/>
  <c r="Z95" i="18"/>
  <c r="W28" i="18"/>
  <c r="X60" i="18"/>
  <c r="X84" i="18"/>
  <c r="X26" i="18"/>
  <c r="AA66" i="18"/>
  <c r="V5" i="18"/>
  <c r="W92" i="18"/>
  <c r="W122" i="18"/>
  <c r="Y33" i="18"/>
  <c r="X110" i="18"/>
  <c r="V45" i="18"/>
  <c r="X36" i="18"/>
  <c r="Y117" i="18"/>
  <c r="AA144" i="18"/>
  <c r="Z169" i="18"/>
  <c r="Z193" i="18"/>
  <c r="X29" i="18"/>
  <c r="Y119" i="18"/>
  <c r="Y149" i="18"/>
  <c r="X176" i="18"/>
  <c r="X200" i="18"/>
  <c r="Z55" i="18"/>
  <c r="AA126" i="18"/>
  <c r="V163" i="18"/>
  <c r="V187" i="18"/>
  <c r="V211" i="18"/>
  <c r="V108" i="18"/>
  <c r="V140" i="18"/>
  <c r="Z168" i="18"/>
  <c r="Z192" i="18"/>
  <c r="AA31" i="18"/>
  <c r="V118" i="18"/>
  <c r="AA146" i="18"/>
  <c r="X171" i="18"/>
  <c r="X195" i="18"/>
  <c r="Y57" i="18"/>
  <c r="X125" i="18"/>
  <c r="V150" i="18"/>
  <c r="Y175" i="18"/>
  <c r="Y199" i="18"/>
  <c r="X105" i="18"/>
  <c r="V139" i="18"/>
  <c r="W162" i="18"/>
  <c r="W186" i="18"/>
  <c r="AA101" i="18"/>
  <c r="W139" i="18"/>
  <c r="AA167" i="18"/>
  <c r="AA191" i="18"/>
  <c r="X81" i="18"/>
  <c r="W131" i="18"/>
  <c r="Y106" i="18"/>
  <c r="Y98" i="18"/>
  <c r="Z166" i="18"/>
  <c r="X209" i="18"/>
  <c r="W237" i="18"/>
  <c r="W261" i="18"/>
  <c r="W285" i="18"/>
  <c r="V149" i="18"/>
  <c r="AA202" i="18"/>
  <c r="AA230" i="18"/>
  <c r="AA254" i="18"/>
  <c r="AA278" i="18"/>
  <c r="W36" i="18"/>
  <c r="AA207" i="18"/>
  <c r="X192" i="18"/>
  <c r="AA138" i="18"/>
  <c r="Y59" i="18"/>
  <c r="W277" i="18"/>
  <c r="Y253" i="18"/>
  <c r="Z214" i="18"/>
  <c r="Z265" i="18"/>
  <c r="X244" i="18"/>
  <c r="V117" i="18"/>
  <c r="Y256" i="18"/>
  <c r="Z228" i="18"/>
  <c r="Y201" i="18"/>
  <c r="Y206" i="18"/>
  <c r="Z147" i="18"/>
  <c r="V293" i="18"/>
  <c r="AA206" i="18"/>
  <c r="AA255" i="18"/>
  <c r="Y291" i="18"/>
  <c r="Y190" i="18"/>
  <c r="Y250" i="18"/>
  <c r="AA293" i="18"/>
  <c r="V192" i="18"/>
  <c r="W251" i="18"/>
  <c r="V297" i="18"/>
  <c r="V213" i="18"/>
  <c r="X259" i="18"/>
  <c r="V152" i="18"/>
  <c r="Y235" i="18"/>
  <c r="W280" i="18"/>
  <c r="X294" i="18"/>
  <c r="Z219" i="18"/>
  <c r="Z267" i="18"/>
  <c r="Y299" i="18"/>
  <c r="Y161" i="18"/>
  <c r="X238" i="18"/>
  <c r="X282" i="18"/>
  <c r="Y222" i="18"/>
  <c r="X8" i="18"/>
  <c r="X163" i="18"/>
  <c r="W129" i="18"/>
  <c r="W301" i="18"/>
  <c r="Y257" i="18"/>
  <c r="W216" i="18"/>
  <c r="AA115" i="18"/>
  <c r="AA245" i="18"/>
  <c r="V124" i="18"/>
  <c r="V259" i="18"/>
  <c r="W231" i="18"/>
  <c r="AA236" i="18"/>
  <c r="Y215" i="18"/>
  <c r="V157" i="18"/>
  <c r="V295" i="18"/>
  <c r="Z211" i="18"/>
  <c r="X258" i="18"/>
  <c r="Z293" i="18"/>
  <c r="V197" i="18"/>
  <c r="V253" i="18"/>
  <c r="X295" i="18"/>
  <c r="AA198" i="18"/>
  <c r="Z256" i="18"/>
  <c r="V299" i="18"/>
  <c r="AA216" i="18"/>
  <c r="AA264" i="18"/>
  <c r="W161" i="18"/>
  <c r="V238" i="18"/>
  <c r="V282" i="18"/>
  <c r="V119" i="18"/>
  <c r="W222" i="18"/>
  <c r="W270" i="18"/>
  <c r="V301" i="18"/>
  <c r="Y169" i="18"/>
  <c r="AA243" i="18"/>
  <c r="Z284" i="18"/>
  <c r="Y230" i="18"/>
  <c r="AA113" i="18"/>
  <c r="X187" i="18"/>
  <c r="AA159" i="18"/>
  <c r="AA186" i="18"/>
  <c r="Y273" i="18"/>
  <c r="Z217" i="18"/>
  <c r="AA122" i="18"/>
  <c r="X248" i="18"/>
  <c r="W201" i="18"/>
  <c r="Y260" i="18"/>
  <c r="Z236" i="18"/>
  <c r="X239" i="18"/>
  <c r="V218" i="18"/>
  <c r="Y211" i="18"/>
  <c r="Y298" i="18"/>
  <c r="AA215" i="18"/>
  <c r="AA263" i="18"/>
  <c r="W295" i="18"/>
  <c r="Y202" i="18"/>
  <c r="Y258" i="18"/>
  <c r="AA300" i="18"/>
  <c r="V208" i="18"/>
  <c r="W259" i="18"/>
  <c r="Y162" i="18"/>
  <c r="X219" i="18"/>
  <c r="X267" i="18"/>
  <c r="W169" i="18"/>
  <c r="Y243" i="18"/>
  <c r="W284" i="18"/>
  <c r="V133" i="18"/>
  <c r="Z227" i="18"/>
  <c r="Z275" i="18"/>
  <c r="W209" i="18"/>
  <c r="Y177" i="18"/>
  <c r="X246" i="18"/>
  <c r="X286" i="18"/>
  <c r="V249" i="18"/>
  <c r="Y154" i="18"/>
  <c r="X211" i="18"/>
  <c r="AA183" i="18"/>
  <c r="AA222" i="18"/>
  <c r="Y277" i="18"/>
  <c r="Z233" i="18"/>
  <c r="V136" i="18"/>
  <c r="AA249" i="18"/>
  <c r="AA203" i="18"/>
  <c r="V263" i="18"/>
  <c r="Z268" i="18"/>
  <c r="AA244" i="18"/>
  <c r="Y223" i="18"/>
  <c r="Z215" i="18"/>
  <c r="Y300" i="18"/>
  <c r="X218" i="18"/>
  <c r="X266" i="18"/>
  <c r="Z300" i="18"/>
  <c r="AA211" i="18"/>
  <c r="V261" i="18"/>
  <c r="Y186" i="18"/>
  <c r="Z216" i="18"/>
  <c r="Z264" i="18"/>
  <c r="Y270" i="18"/>
  <c r="AA224" i="18"/>
  <c r="AA272" i="18"/>
  <c r="W177" i="18"/>
  <c r="V246" i="18"/>
  <c r="V286" i="18"/>
  <c r="AA142" i="18"/>
  <c r="W230" i="18"/>
  <c r="W278" i="18"/>
  <c r="V225" i="18"/>
  <c r="Y185" i="18"/>
  <c r="AA251" i="18"/>
  <c r="Z288" i="18"/>
  <c r="V265" i="18"/>
  <c r="V179" i="18"/>
  <c r="X114" i="18"/>
  <c r="Z51" i="18"/>
  <c r="AA246" i="18"/>
  <c r="V280" i="18"/>
  <c r="W236" i="18"/>
  <c r="Z150" i="18"/>
  <c r="AA265" i="18"/>
  <c r="V206" i="18"/>
  <c r="Y264" i="18"/>
  <c r="W271" i="18"/>
  <c r="X247" i="18"/>
  <c r="Y255" i="18"/>
  <c r="W218" i="18"/>
  <c r="Y193" i="18"/>
  <c r="AA223" i="18"/>
  <c r="AA271" i="18"/>
  <c r="Y134" i="18"/>
  <c r="Y218" i="18"/>
  <c r="Y266" i="18"/>
  <c r="AA284" i="18"/>
  <c r="W219" i="18"/>
  <c r="W267" i="18"/>
  <c r="Y290" i="18"/>
  <c r="X227" i="18"/>
  <c r="X275" i="18"/>
  <c r="W185" i="18"/>
  <c r="Y251" i="18"/>
  <c r="W288" i="18"/>
  <c r="Y152" i="18"/>
  <c r="Z235" i="18"/>
  <c r="Y280" i="18"/>
  <c r="V233" i="18"/>
  <c r="X193" i="18"/>
  <c r="X254" i="18"/>
  <c r="X290" i="18"/>
  <c r="AA280" i="18"/>
  <c r="V203" i="18"/>
  <c r="V142" i="18"/>
  <c r="Z120" i="18"/>
  <c r="AA270" i="18"/>
  <c r="Y281" i="18"/>
  <c r="Z237" i="18"/>
  <c r="Y155" i="18"/>
  <c r="X268" i="18"/>
  <c r="Y210" i="18"/>
  <c r="Y124" i="18"/>
  <c r="Z276" i="18"/>
  <c r="AA252" i="18"/>
  <c r="V258" i="18"/>
  <c r="Z223" i="18"/>
  <c r="AA147" i="18"/>
  <c r="X226" i="18"/>
  <c r="X274" i="18"/>
  <c r="V257" i="18"/>
  <c r="V221" i="18"/>
  <c r="V269" i="18"/>
  <c r="W117" i="18"/>
  <c r="Z224" i="18"/>
  <c r="Z272" i="18"/>
  <c r="X117" i="18"/>
  <c r="AA232" i="18"/>
  <c r="Z295" i="18"/>
  <c r="V193" i="18"/>
  <c r="V254" i="18"/>
  <c r="V290" i="18"/>
  <c r="X161" i="18"/>
  <c r="W238" i="18"/>
  <c r="W282" i="18"/>
  <c r="Y246" i="18"/>
  <c r="V209" i="18"/>
  <c r="AA259" i="18"/>
  <c r="Z292" i="18"/>
  <c r="AA292" i="18"/>
  <c r="AA71" i="18"/>
  <c r="Y167" i="18"/>
  <c r="Y81" i="18"/>
  <c r="AA294" i="18"/>
  <c r="Y297" i="18"/>
  <c r="W240" i="18"/>
  <c r="AA217" i="18"/>
  <c r="AA269" i="18"/>
  <c r="Y216" i="18"/>
  <c r="Z136" i="18"/>
  <c r="Y294" i="18"/>
  <c r="V283" i="18"/>
  <c r="Y263" i="18"/>
  <c r="W226" i="18"/>
  <c r="W157" i="18"/>
  <c r="AA231" i="18"/>
  <c r="Y279" i="18"/>
  <c r="AA299" i="18"/>
  <c r="Y226" i="18"/>
  <c r="Y274" i="18"/>
  <c r="Y131" i="18"/>
  <c r="W227" i="18"/>
  <c r="W275" i="18"/>
  <c r="AA131" i="18"/>
  <c r="X235" i="18"/>
  <c r="Z297" i="18"/>
  <c r="Z199" i="18"/>
  <c r="Y259" i="18"/>
  <c r="W292" i="18"/>
  <c r="X169" i="18"/>
  <c r="Z243" i="18"/>
  <c r="Y284" i="18"/>
  <c r="Y262" i="18"/>
  <c r="Y213" i="18"/>
  <c r="X262" i="18"/>
  <c r="W294" i="18"/>
  <c r="Y130" i="18"/>
  <c r="Y191" i="18"/>
  <c r="AA75" i="18"/>
  <c r="AA158" i="18"/>
  <c r="Y301" i="18"/>
  <c r="Z241" i="18"/>
  <c r="X220" i="18"/>
  <c r="X272" i="18"/>
  <c r="Y232" i="18"/>
  <c r="V146" i="18"/>
  <c r="Y296" i="18"/>
  <c r="V287" i="18"/>
  <c r="V266" i="18"/>
  <c r="W258" i="18"/>
  <c r="Y165" i="18"/>
  <c r="X234" i="18"/>
  <c r="Z281" i="18"/>
  <c r="X139" i="18"/>
  <c r="V229" i="18"/>
  <c r="V277" i="18"/>
  <c r="W141" i="18"/>
  <c r="Z232" i="18"/>
  <c r="AA279" i="18"/>
  <c r="Y142" i="18"/>
  <c r="AA240" i="18"/>
  <c r="W299" i="18"/>
  <c r="W213" i="18"/>
  <c r="V262" i="18"/>
  <c r="AA295" i="18"/>
  <c r="X177" i="18"/>
  <c r="W246" i="18"/>
  <c r="W286" i="18"/>
  <c r="Y282" i="18"/>
  <c r="AA219" i="18"/>
  <c r="AA267" i="18"/>
  <c r="W296" i="18"/>
  <c r="Z160" i="18"/>
  <c r="AA79" i="18"/>
  <c r="Y139" i="18"/>
  <c r="Y225" i="18"/>
  <c r="Y45" i="18"/>
  <c r="Z257" i="18"/>
  <c r="AA221" i="18"/>
  <c r="AA273" i="18"/>
  <c r="V235" i="18"/>
  <c r="AA155" i="18"/>
  <c r="V165" i="18"/>
  <c r="V291" i="18"/>
  <c r="Y271" i="18"/>
  <c r="Z263" i="18"/>
  <c r="Y173" i="18"/>
  <c r="AA239" i="18"/>
  <c r="Y283" i="18"/>
  <c r="X158" i="18"/>
  <c r="Y234" i="18"/>
  <c r="Z279" i="18"/>
  <c r="V160" i="18"/>
  <c r="W235" i="18"/>
  <c r="AA283" i="18"/>
  <c r="V161" i="18"/>
  <c r="X243" i="18"/>
  <c r="Y178" i="18"/>
  <c r="Y219" i="18"/>
  <c r="Y267" i="18"/>
  <c r="AA297" i="18"/>
  <c r="X185" i="18"/>
  <c r="Z251" i="18"/>
  <c r="Y288" i="18"/>
  <c r="X296" i="18"/>
  <c r="X222" i="18"/>
  <c r="X270" i="18"/>
  <c r="Z299" i="18"/>
  <c r="Z184" i="18"/>
  <c r="V129" i="18"/>
  <c r="W197" i="18"/>
  <c r="Y229" i="18"/>
  <c r="W113" i="18"/>
  <c r="W260" i="18"/>
  <c r="X224" i="18"/>
  <c r="AA289" i="18"/>
  <c r="Y236" i="18"/>
  <c r="V164" i="18"/>
  <c r="V173" i="18"/>
  <c r="Z296" i="18"/>
  <c r="X300" i="18"/>
  <c r="W266" i="18"/>
  <c r="Y181" i="18"/>
  <c r="X242" i="18"/>
  <c r="Z285" i="18"/>
  <c r="Y166" i="18"/>
  <c r="V237" i="18"/>
  <c r="Z283" i="18"/>
  <c r="V168" i="18"/>
  <c r="Z240" i="18"/>
  <c r="AA287" i="18"/>
  <c r="V169" i="18"/>
  <c r="AA248" i="18"/>
  <c r="Y238" i="18"/>
  <c r="V222" i="18"/>
  <c r="V270" i="18"/>
  <c r="X299" i="18"/>
  <c r="W193" i="18"/>
  <c r="W254" i="18"/>
  <c r="W290" i="18"/>
  <c r="W119" i="18"/>
  <c r="AA227" i="18"/>
  <c r="AA275" i="18"/>
  <c r="Z301" i="18"/>
  <c r="Z208" i="18"/>
  <c r="V155" i="18"/>
  <c r="W229" i="18"/>
  <c r="Y233" i="18"/>
  <c r="W210" i="18"/>
  <c r="Z261" i="18"/>
  <c r="AA225" i="18"/>
  <c r="X292" i="18"/>
  <c r="V239" i="18"/>
  <c r="Z220" i="18"/>
  <c r="V181" i="18"/>
  <c r="W298" i="18"/>
  <c r="V89" i="18"/>
  <c r="Z271" i="18"/>
  <c r="Y189" i="18"/>
  <c r="AA247" i="18"/>
  <c r="Y287" i="18"/>
  <c r="Y174" i="18"/>
  <c r="Y242" i="18"/>
  <c r="Z287" i="18"/>
  <c r="V176" i="18"/>
  <c r="W243" i="18"/>
  <c r="AA291" i="18"/>
  <c r="V177" i="18"/>
  <c r="X251" i="18"/>
  <c r="V273" i="18"/>
  <c r="Y227" i="18"/>
  <c r="Y275" i="18"/>
  <c r="AA120" i="18"/>
  <c r="V204" i="18"/>
  <c r="Z259" i="18"/>
  <c r="Y292" i="18"/>
  <c r="W133" i="18"/>
  <c r="X230" i="18"/>
  <c r="X278" i="18"/>
  <c r="V214" i="18"/>
  <c r="V105" i="18"/>
  <c r="W178" i="18"/>
  <c r="W253" i="18"/>
  <c r="Y249" i="18"/>
  <c r="V212" i="18"/>
  <c r="W264" i="18"/>
  <c r="AA241" i="18"/>
  <c r="Y61" i="18"/>
  <c r="Y240" i="18"/>
  <c r="W223" i="18"/>
  <c r="V189" i="18"/>
  <c r="V202" i="18"/>
  <c r="V126" i="18"/>
  <c r="W274" i="18"/>
  <c r="X202" i="18"/>
  <c r="X250" i="18"/>
  <c r="Z289" i="18"/>
  <c r="Y182" i="18"/>
  <c r="V245" i="18"/>
  <c r="Z291" i="18"/>
  <c r="V184" i="18"/>
  <c r="Z248" i="18"/>
  <c r="Y295" i="18"/>
  <c r="V185" i="18"/>
  <c r="AA256" i="18"/>
  <c r="Z142" i="18"/>
  <c r="V230" i="18"/>
  <c r="V278" i="18"/>
  <c r="Y254" i="18"/>
  <c r="X213" i="18"/>
  <c r="W262" i="18"/>
  <c r="V294" i="18"/>
  <c r="Z152" i="18"/>
  <c r="AA235" i="18"/>
  <c r="Z280" i="18"/>
  <c r="V217" i="18"/>
  <c r="V138" i="17"/>
  <c r="X142" i="17"/>
  <c r="Z146" i="17"/>
  <c r="W144" i="17"/>
  <c r="AA145" i="17"/>
  <c r="Y139" i="17"/>
  <c r="AA143" i="17"/>
  <c r="AA138" i="17"/>
  <c r="Z145" i="17"/>
  <c r="Z140" i="17"/>
  <c r="V142" i="17"/>
  <c r="X146" i="17"/>
  <c r="X141" i="17"/>
  <c r="V139" i="17"/>
  <c r="Z144" i="17"/>
  <c r="Y143" i="17"/>
  <c r="Y138" i="17"/>
  <c r="AA142" i="17"/>
  <c r="V143" i="17"/>
  <c r="AA141" i="17"/>
  <c r="V146" i="17"/>
  <c r="V141" i="17"/>
  <c r="X145" i="17"/>
  <c r="W139" i="17"/>
  <c r="AA140" i="17"/>
  <c r="W138" i="17"/>
  <c r="Y142" i="17"/>
  <c r="AA146" i="17"/>
  <c r="W143" i="17"/>
  <c r="AA144" i="17"/>
  <c r="Z139" i="17"/>
  <c r="V145" i="17"/>
  <c r="V140" i="17"/>
  <c r="X139" i="17"/>
  <c r="W142" i="17"/>
  <c r="Y146" i="17"/>
  <c r="Y141" i="17"/>
  <c r="X143" i="17"/>
  <c r="Z143" i="17"/>
  <c r="Z138" i="17"/>
  <c r="V144" i="17"/>
  <c r="X140" i="17"/>
  <c r="W146" i="17"/>
  <c r="W141" i="17"/>
  <c r="Y145" i="17"/>
  <c r="X144" i="17"/>
  <c r="X138" i="17"/>
  <c r="Z142" i="17"/>
  <c r="W140" i="17"/>
  <c r="Y140" i="17"/>
  <c r="AA139" i="17"/>
  <c r="W145" i="17"/>
  <c r="Z141" i="17"/>
  <c r="Y144" i="17"/>
  <c r="V3" i="4"/>
  <c r="V27" i="4"/>
  <c r="V51" i="4"/>
  <c r="V75" i="4"/>
  <c r="V99" i="4"/>
  <c r="V123" i="4"/>
  <c r="V147" i="4"/>
  <c r="W3" i="4"/>
  <c r="W27" i="4"/>
  <c r="W51" i="4"/>
  <c r="W75" i="4"/>
  <c r="W99" i="4"/>
  <c r="W123" i="4"/>
  <c r="W147" i="4"/>
  <c r="W171" i="4"/>
  <c r="X25" i="4"/>
  <c r="W52" i="4"/>
  <c r="W170" i="4"/>
  <c r="X194" i="4"/>
  <c r="X100" i="4"/>
  <c r="X151" i="4"/>
  <c r="X39" i="4"/>
  <c r="X87" i="4"/>
  <c r="W10" i="4"/>
  <c r="W98" i="4"/>
  <c r="X149" i="4"/>
  <c r="X42" i="4"/>
  <c r="W154" i="4"/>
  <c r="X53" i="4"/>
  <c r="X101" i="4"/>
  <c r="V26" i="4"/>
  <c r="W128" i="4"/>
  <c r="X88" i="4"/>
  <c r="X20" i="4"/>
  <c r="V70" i="4"/>
  <c r="V6" i="4"/>
  <c r="W191" i="4"/>
  <c r="X191" i="4"/>
  <c r="X143" i="4"/>
  <c r="W46" i="4"/>
  <c r="W200" i="4"/>
  <c r="X57" i="4"/>
  <c r="V176" i="4"/>
  <c r="V112" i="4"/>
  <c r="W18" i="4"/>
  <c r="X201" i="4"/>
  <c r="X177" i="4"/>
  <c r="X114" i="4"/>
  <c r="V196" i="4"/>
  <c r="V174" i="4"/>
  <c r="W97" i="4"/>
  <c r="X135" i="4"/>
  <c r="V5" i="4"/>
  <c r="V29" i="4"/>
  <c r="V53" i="4"/>
  <c r="V77" i="4"/>
  <c r="V101" i="4"/>
  <c r="V125" i="4"/>
  <c r="V149" i="4"/>
  <c r="W5" i="4"/>
  <c r="W29" i="4"/>
  <c r="W53" i="4"/>
  <c r="W77" i="4"/>
  <c r="W101" i="4"/>
  <c r="W125" i="4"/>
  <c r="W149" i="4"/>
  <c r="X3" i="4"/>
  <c r="X27" i="4"/>
  <c r="W60" i="4"/>
  <c r="X172" i="4"/>
  <c r="X196" i="4"/>
  <c r="V108" i="4"/>
  <c r="V156" i="4"/>
  <c r="V42" i="4"/>
  <c r="V90" i="4"/>
  <c r="W16" i="4"/>
  <c r="V106" i="4"/>
  <c r="V154" i="4"/>
  <c r="X50" i="4"/>
  <c r="W166" i="4"/>
  <c r="V56" i="4"/>
  <c r="V104" i="4"/>
  <c r="V32" i="4"/>
  <c r="W8" i="4"/>
  <c r="X96" i="4"/>
  <c r="X26" i="4"/>
  <c r="X75" i="4"/>
  <c r="W6" i="4"/>
  <c r="W197" i="4"/>
  <c r="V194" i="4"/>
  <c r="V152" i="4"/>
  <c r="W78" i="4"/>
  <c r="X136" i="4"/>
  <c r="V68" i="4"/>
  <c r="X183" i="4"/>
  <c r="W136" i="4"/>
  <c r="V36" i="4"/>
  <c r="X124" i="4"/>
  <c r="W180" i="4"/>
  <c r="V124" i="4"/>
  <c r="W199" i="4"/>
  <c r="X181" i="4"/>
  <c r="W49" i="4"/>
  <c r="X34" i="4"/>
  <c r="X14" i="4"/>
  <c r="W30" i="4"/>
  <c r="V146" i="4"/>
  <c r="V7" i="4"/>
  <c r="V31" i="4"/>
  <c r="V55" i="4"/>
  <c r="V79" i="4"/>
  <c r="V103" i="4"/>
  <c r="V127" i="4"/>
  <c r="V151" i="4"/>
  <c r="W7" i="4"/>
  <c r="W31" i="4"/>
  <c r="W55" i="4"/>
  <c r="W79" i="4"/>
  <c r="W103" i="4"/>
  <c r="W127" i="4"/>
  <c r="W151" i="4"/>
  <c r="X5" i="4"/>
  <c r="X29" i="4"/>
  <c r="W68" i="4"/>
  <c r="X174" i="4"/>
  <c r="X198" i="4"/>
  <c r="X110" i="4"/>
  <c r="X158" i="4"/>
  <c r="X47" i="4"/>
  <c r="X95" i="4"/>
  <c r="W22" i="4"/>
  <c r="X108" i="4"/>
  <c r="X156" i="4"/>
  <c r="X58" i="4"/>
  <c r="V173" i="4"/>
  <c r="X61" i="4"/>
  <c r="X106" i="4"/>
  <c r="W40" i="4"/>
  <c r="W14" i="4"/>
  <c r="X104" i="4"/>
  <c r="X32" i="4"/>
  <c r="V78" i="4"/>
  <c r="W54" i="4"/>
  <c r="V52" i="4"/>
  <c r="X197" i="4"/>
  <c r="W164" i="4"/>
  <c r="X119" i="4"/>
  <c r="X46" i="4"/>
  <c r="X89" i="4"/>
  <c r="V186" i="4"/>
  <c r="X148" i="4"/>
  <c r="X70" i="4"/>
  <c r="X38" i="4"/>
  <c r="W187" i="4"/>
  <c r="X141" i="4"/>
  <c r="V24" i="4"/>
  <c r="W184" i="4"/>
  <c r="W73" i="4"/>
  <c r="W102" i="4"/>
  <c r="V9" i="4"/>
  <c r="V33" i="4"/>
  <c r="V57" i="4"/>
  <c r="V81" i="4"/>
  <c r="V105" i="4"/>
  <c r="V129" i="4"/>
  <c r="V153" i="4"/>
  <c r="W9" i="4"/>
  <c r="W33" i="4"/>
  <c r="W57" i="4"/>
  <c r="W81" i="4"/>
  <c r="W105" i="4"/>
  <c r="W129" i="4"/>
  <c r="W153" i="4"/>
  <c r="X7" i="4"/>
  <c r="X31" i="4"/>
  <c r="W76" i="4"/>
  <c r="X176" i="4"/>
  <c r="X200" i="4"/>
  <c r="X115" i="4"/>
  <c r="X163" i="4"/>
  <c r="V50" i="4"/>
  <c r="V98" i="4"/>
  <c r="W28" i="4"/>
  <c r="X113" i="4"/>
  <c r="X161" i="4"/>
  <c r="X66" i="4"/>
  <c r="V175" i="4"/>
  <c r="V64" i="4"/>
  <c r="X111" i="4"/>
  <c r="W48" i="4"/>
  <c r="W20" i="4"/>
  <c r="X109" i="4"/>
  <c r="X35" i="4"/>
  <c r="X83" i="4"/>
  <c r="W86" i="4"/>
  <c r="X54" i="4"/>
  <c r="V84" i="4"/>
  <c r="W179" i="4"/>
  <c r="V140" i="4"/>
  <c r="X78" i="4"/>
  <c r="V100" i="4"/>
  <c r="X189" i="4"/>
  <c r="X157" i="4"/>
  <c r="X102" i="4"/>
  <c r="X49" i="4"/>
  <c r="W193" i="4"/>
  <c r="V150" i="4"/>
  <c r="X62" i="4"/>
  <c r="W190" i="4"/>
  <c r="W25" i="4"/>
  <c r="W94" i="4"/>
  <c r="V11" i="4"/>
  <c r="V35" i="4"/>
  <c r="V59" i="4"/>
  <c r="V83" i="4"/>
  <c r="V107" i="4"/>
  <c r="V131" i="4"/>
  <c r="V155" i="4"/>
  <c r="W11" i="4"/>
  <c r="W35" i="4"/>
  <c r="W59" i="4"/>
  <c r="W83" i="4"/>
  <c r="W107" i="4"/>
  <c r="W131" i="4"/>
  <c r="W155" i="4"/>
  <c r="X9" i="4"/>
  <c r="X33" i="4"/>
  <c r="W84" i="4"/>
  <c r="X178" i="4"/>
  <c r="X36" i="4"/>
  <c r="V120" i="4"/>
  <c r="V168" i="4"/>
  <c r="X55" i="4"/>
  <c r="X103" i="4"/>
  <c r="W34" i="4"/>
  <c r="V118" i="4"/>
  <c r="V166" i="4"/>
  <c r="X74" i="4"/>
  <c r="V177" i="4"/>
  <c r="X69" i="4"/>
  <c r="V116" i="4"/>
  <c r="W56" i="4"/>
  <c r="W26" i="4"/>
  <c r="V114" i="4"/>
  <c r="V38" i="4"/>
  <c r="V86" i="4"/>
  <c r="X107" i="4"/>
  <c r="X86" i="4"/>
  <c r="V12" i="4"/>
  <c r="V182" i="4"/>
  <c r="W152" i="4"/>
  <c r="W140" i="4"/>
  <c r="V110" i="4"/>
  <c r="V192" i="4"/>
  <c r="X173" i="4"/>
  <c r="W112" i="4"/>
  <c r="V60" i="4"/>
  <c r="V199" i="4"/>
  <c r="X154" i="4"/>
  <c r="X94" i="4"/>
  <c r="W196" i="4"/>
  <c r="V169" i="4"/>
  <c r="V13" i="4"/>
  <c r="V37" i="4"/>
  <c r="V61" i="4"/>
  <c r="V85" i="4"/>
  <c r="V109" i="4"/>
  <c r="V133" i="4"/>
  <c r="V157" i="4"/>
  <c r="W13" i="4"/>
  <c r="W37" i="4"/>
  <c r="W61" i="4"/>
  <c r="W85" i="4"/>
  <c r="W109" i="4"/>
  <c r="W133" i="4"/>
  <c r="W157" i="4"/>
  <c r="X11" i="4"/>
  <c r="X6" i="4"/>
  <c r="W92" i="4"/>
  <c r="X180" i="4"/>
  <c r="X44" i="4"/>
  <c r="X122" i="4"/>
  <c r="X170" i="4"/>
  <c r="V58" i="4"/>
  <c r="W108" i="4"/>
  <c r="W42" i="4"/>
  <c r="X120" i="4"/>
  <c r="X168" i="4"/>
  <c r="X82" i="4"/>
  <c r="V179" i="4"/>
  <c r="V72" i="4"/>
  <c r="X118" i="4"/>
  <c r="W64" i="4"/>
  <c r="W32" i="4"/>
  <c r="X116" i="4"/>
  <c r="X43" i="4"/>
  <c r="X91" i="4"/>
  <c r="X126" i="4"/>
  <c r="V134" i="4"/>
  <c r="V30" i="4"/>
  <c r="W188" i="4"/>
  <c r="V160" i="4"/>
  <c r="V148" i="4"/>
  <c r="X129" i="4"/>
  <c r="X195" i="4"/>
  <c r="W176" i="4"/>
  <c r="X131" i="4"/>
  <c r="X81" i="4"/>
  <c r="X73" i="4"/>
  <c r="W162" i="4"/>
  <c r="W124" i="4"/>
  <c r="X199" i="4"/>
  <c r="V121" i="4"/>
  <c r="V171" i="4"/>
  <c r="V15" i="4"/>
  <c r="V39" i="4"/>
  <c r="V63" i="4"/>
  <c r="V87" i="4"/>
  <c r="V111" i="4"/>
  <c r="V135" i="4"/>
  <c r="V159" i="4"/>
  <c r="W15" i="4"/>
  <c r="W39" i="4"/>
  <c r="W63" i="4"/>
  <c r="W87" i="4"/>
  <c r="W111" i="4"/>
  <c r="W135" i="4"/>
  <c r="W159" i="4"/>
  <c r="X13" i="4"/>
  <c r="X12" i="4"/>
  <c r="W100" i="4"/>
  <c r="X182" i="4"/>
  <c r="X52" i="4"/>
  <c r="X127" i="4"/>
  <c r="V4" i="4"/>
  <c r="X63" i="4"/>
  <c r="W120" i="4"/>
  <c r="W50" i="4"/>
  <c r="X125" i="4"/>
  <c r="X4" i="4"/>
  <c r="X90" i="4"/>
  <c r="V181" i="4"/>
  <c r="X77" i="4"/>
  <c r="X123" i="4"/>
  <c r="W72" i="4"/>
  <c r="X40" i="4"/>
  <c r="X121" i="4"/>
  <c r="V46" i="4"/>
  <c r="V94" i="4"/>
  <c r="X138" i="4"/>
  <c r="X155" i="4"/>
  <c r="V44" i="4"/>
  <c r="W194" i="4"/>
  <c r="X164" i="4"/>
  <c r="X152" i="4"/>
  <c r="V136" i="4"/>
  <c r="V198" i="4"/>
  <c r="W186" i="4"/>
  <c r="X145" i="4"/>
  <c r="V92" i="4"/>
  <c r="X150" i="4"/>
  <c r="V170" i="4"/>
  <c r="V138" i="4"/>
  <c r="W138" i="4"/>
  <c r="V25" i="4"/>
  <c r="V17" i="4"/>
  <c r="V41" i="4"/>
  <c r="V65" i="4"/>
  <c r="V89" i="4"/>
  <c r="V113" i="4"/>
  <c r="V137" i="4"/>
  <c r="V161" i="4"/>
  <c r="W17" i="4"/>
  <c r="W41" i="4"/>
  <c r="W65" i="4"/>
  <c r="W89" i="4"/>
  <c r="W113" i="4"/>
  <c r="W137" i="4"/>
  <c r="W161" i="4"/>
  <c r="X15" i="4"/>
  <c r="X18" i="4"/>
  <c r="W110" i="4"/>
  <c r="X184" i="4"/>
  <c r="X60" i="4"/>
  <c r="V132" i="4"/>
  <c r="V10" i="4"/>
  <c r="V66" i="4"/>
  <c r="W132" i="4"/>
  <c r="W58" i="4"/>
  <c r="V130" i="4"/>
  <c r="X10" i="4"/>
  <c r="X98" i="4"/>
  <c r="V183" i="4"/>
  <c r="V80" i="4"/>
  <c r="V128" i="4"/>
  <c r="W80" i="4"/>
  <c r="X48" i="4"/>
  <c r="V126" i="4"/>
  <c r="X51" i="4"/>
  <c r="X99" i="4"/>
  <c r="X147" i="4"/>
  <c r="V164" i="4"/>
  <c r="X65" i="4"/>
  <c r="V200" i="4"/>
  <c r="V172" i="4"/>
  <c r="W160" i="4"/>
  <c r="X140" i="4"/>
  <c r="V201" i="4"/>
  <c r="W192" i="4"/>
  <c r="X165" i="4"/>
  <c r="X112" i="4"/>
  <c r="X159" i="4"/>
  <c r="W181" i="4"/>
  <c r="X142" i="4"/>
  <c r="X171" i="4"/>
  <c r="V145" i="4"/>
  <c r="W173" i="4"/>
  <c r="V19" i="4"/>
  <c r="V43" i="4"/>
  <c r="V67" i="4"/>
  <c r="V91" i="4"/>
  <c r="V115" i="4"/>
  <c r="V139" i="4"/>
  <c r="V163" i="4"/>
  <c r="W19" i="4"/>
  <c r="W43" i="4"/>
  <c r="W67" i="4"/>
  <c r="W91" i="4"/>
  <c r="W115" i="4"/>
  <c r="W139" i="4"/>
  <c r="W163" i="4"/>
  <c r="X17" i="4"/>
  <c r="X24" i="4"/>
  <c r="W122" i="4"/>
  <c r="X186" i="4"/>
  <c r="X68" i="4"/>
  <c r="X134" i="4"/>
  <c r="V16" i="4"/>
  <c r="X71" i="4"/>
  <c r="W144" i="4"/>
  <c r="W66" i="4"/>
  <c r="X132" i="4"/>
  <c r="X16" i="4"/>
  <c r="W106" i="4"/>
  <c r="X37" i="4"/>
  <c r="X85" i="4"/>
  <c r="X130" i="4"/>
  <c r="W88" i="4"/>
  <c r="X56" i="4"/>
  <c r="X128" i="4"/>
  <c r="V54" i="4"/>
  <c r="V102" i="4"/>
  <c r="X167" i="4"/>
  <c r="X175" i="4"/>
  <c r="V76" i="4"/>
  <c r="X41" i="4"/>
  <c r="X179" i="4"/>
  <c r="W172" i="4"/>
  <c r="W148" i="4"/>
  <c r="X105" i="4"/>
  <c r="W198" i="4"/>
  <c r="W177" i="4"/>
  <c r="V122" i="4"/>
  <c r="W174" i="4"/>
  <c r="V184" i="4"/>
  <c r="W150" i="4"/>
  <c r="V185" i="4"/>
  <c r="V49" i="4"/>
  <c r="V21" i="4"/>
  <c r="V45" i="4"/>
  <c r="V69" i="4"/>
  <c r="V93" i="4"/>
  <c r="V117" i="4"/>
  <c r="V141" i="4"/>
  <c r="V165" i="4"/>
  <c r="W21" i="4"/>
  <c r="W45" i="4"/>
  <c r="W69" i="4"/>
  <c r="W93" i="4"/>
  <c r="W117" i="4"/>
  <c r="W141" i="4"/>
  <c r="W165" i="4"/>
  <c r="X19" i="4"/>
  <c r="X30" i="4"/>
  <c r="W134" i="4"/>
  <c r="X188" i="4"/>
  <c r="X76" i="4"/>
  <c r="X139" i="4"/>
  <c r="V22" i="4"/>
  <c r="V74" i="4"/>
  <c r="W156" i="4"/>
  <c r="W74" i="4"/>
  <c r="X137" i="4"/>
  <c r="X22" i="4"/>
  <c r="W118" i="4"/>
  <c r="V40" i="4"/>
  <c r="V88" i="4"/>
  <c r="V8" i="4"/>
  <c r="W96" i="4"/>
  <c r="X64" i="4"/>
  <c r="X133" i="4"/>
  <c r="X59" i="4"/>
  <c r="W114" i="4"/>
  <c r="W175" i="4"/>
  <c r="W178" i="4"/>
  <c r="X97" i="4"/>
  <c r="V197" i="4"/>
  <c r="W182" i="4"/>
  <c r="W183" i="4"/>
  <c r="X160" i="4"/>
  <c r="V18" i="4"/>
  <c r="W201" i="4"/>
  <c r="V180" i="4"/>
  <c r="X153" i="4"/>
  <c r="V191" i="4"/>
  <c r="X187" i="4"/>
  <c r="V158" i="4"/>
  <c r="V97" i="4"/>
  <c r="W145" i="4"/>
  <c r="X23" i="4"/>
  <c r="W158" i="4"/>
  <c r="X92" i="4"/>
  <c r="V34" i="4"/>
  <c r="W4" i="4"/>
  <c r="X144" i="4"/>
  <c r="V48" i="4"/>
  <c r="V20" i="4"/>
  <c r="X80" i="4"/>
  <c r="W38" i="4"/>
  <c r="V188" i="4"/>
  <c r="W195" i="4"/>
  <c r="X166" i="4"/>
  <c r="V23" i="4"/>
  <c r="V47" i="4"/>
  <c r="V71" i="4"/>
  <c r="V95" i="4"/>
  <c r="V119" i="4"/>
  <c r="V143" i="4"/>
  <c r="V167" i="4"/>
  <c r="W23" i="4"/>
  <c r="W47" i="4"/>
  <c r="W71" i="4"/>
  <c r="W95" i="4"/>
  <c r="W119" i="4"/>
  <c r="W143" i="4"/>
  <c r="W167" i="4"/>
  <c r="X21" i="4"/>
  <c r="W36" i="4"/>
  <c r="W146" i="4"/>
  <c r="X190" i="4"/>
  <c r="X84" i="4"/>
  <c r="V144" i="4"/>
  <c r="V28" i="4"/>
  <c r="X79" i="4"/>
  <c r="W168" i="4"/>
  <c r="W82" i="4"/>
  <c r="V142" i="4"/>
  <c r="X28" i="4"/>
  <c r="W130" i="4"/>
  <c r="X45" i="4"/>
  <c r="X93" i="4"/>
  <c r="V14" i="4"/>
  <c r="W104" i="4"/>
  <c r="X72" i="4"/>
  <c r="X8" i="4"/>
  <c r="V62" i="4"/>
  <c r="W126" i="4"/>
  <c r="V178" i="4"/>
  <c r="X185" i="4"/>
  <c r="X117" i="4"/>
  <c r="W12" i="4"/>
  <c r="V189" i="4"/>
  <c r="W189" i="4"/>
  <c r="X169" i="4"/>
  <c r="W70" i="4"/>
  <c r="W24" i="4"/>
  <c r="V187" i="4"/>
  <c r="V162" i="4"/>
  <c r="W62" i="4"/>
  <c r="V190" i="4"/>
  <c r="X162" i="4"/>
  <c r="V73" i="4"/>
  <c r="W121" i="4"/>
  <c r="W169" i="4"/>
  <c r="W44" i="4"/>
  <c r="X192" i="4"/>
  <c r="X146" i="4"/>
  <c r="V82" i="4"/>
  <c r="W90" i="4"/>
  <c r="W142" i="4"/>
  <c r="V96" i="4"/>
  <c r="W116" i="4"/>
  <c r="X67" i="4"/>
  <c r="W185" i="4"/>
  <c r="V195" i="4"/>
  <c r="V193" i="4"/>
  <c r="X193" i="4"/>
  <c r="X2" i="4"/>
  <c r="W2" i="4"/>
  <c r="V2" i="4"/>
  <c r="V120" i="17"/>
  <c r="W124" i="17"/>
  <c r="X128" i="17"/>
  <c r="Z120" i="17"/>
  <c r="AA134" i="17"/>
  <c r="W133" i="17"/>
  <c r="V130" i="17"/>
  <c r="X137" i="17"/>
  <c r="Y123" i="17"/>
  <c r="Y121" i="17"/>
  <c r="Z125" i="17"/>
  <c r="AA129" i="17"/>
  <c r="W122" i="17"/>
  <c r="AA136" i="17"/>
  <c r="W135" i="17"/>
  <c r="Y135" i="17"/>
  <c r="V127" i="17"/>
  <c r="V134" i="17"/>
  <c r="V124" i="17"/>
  <c r="W128" i="17"/>
  <c r="X132" i="17"/>
  <c r="Z127" i="17"/>
  <c r="Y122" i="17"/>
  <c r="AA122" i="17"/>
  <c r="V137" i="17"/>
  <c r="Y132" i="17"/>
  <c r="W125" i="17"/>
  <c r="Y125" i="17"/>
  <c r="Z129" i="17"/>
  <c r="AA133" i="17"/>
  <c r="W129" i="17"/>
  <c r="Y124" i="17"/>
  <c r="AA124" i="17"/>
  <c r="W121" i="17"/>
  <c r="AA137" i="17"/>
  <c r="Z123" i="17"/>
  <c r="V128" i="17"/>
  <c r="W132" i="17"/>
  <c r="X136" i="17"/>
  <c r="W131" i="17"/>
  <c r="V126" i="17"/>
  <c r="X126" i="17"/>
  <c r="W123" i="17"/>
  <c r="X125" i="17"/>
  <c r="W134" i="17"/>
  <c r="Y129" i="17"/>
  <c r="Z133" i="17"/>
  <c r="Y120" i="17"/>
  <c r="Z134" i="17"/>
  <c r="Y131" i="17"/>
  <c r="AA131" i="17"/>
  <c r="Z126" i="17"/>
  <c r="W127" i="17"/>
  <c r="AA123" i="17"/>
  <c r="V132" i="17"/>
  <c r="W136" i="17"/>
  <c r="V122" i="17"/>
  <c r="Z136" i="17"/>
  <c r="V133" i="17"/>
  <c r="X133" i="17"/>
  <c r="Z128" i="17"/>
  <c r="Z132" i="17"/>
  <c r="X134" i="17"/>
  <c r="Y133" i="17"/>
  <c r="Z137" i="17"/>
  <c r="Y127" i="17"/>
  <c r="AA120" i="17"/>
  <c r="V135" i="17"/>
  <c r="X135" i="17"/>
  <c r="W130" i="17"/>
  <c r="AA130" i="17"/>
  <c r="X130" i="17"/>
  <c r="V136" i="17"/>
  <c r="X120" i="17"/>
  <c r="V129" i="17"/>
  <c r="X122" i="17"/>
  <c r="Z122" i="17"/>
  <c r="V121" i="17"/>
  <c r="Z135" i="17"/>
  <c r="X127" i="17"/>
  <c r="AA135" i="17"/>
  <c r="Y137" i="17"/>
  <c r="AA121" i="17"/>
  <c r="V131" i="17"/>
  <c r="AA127" i="17"/>
  <c r="Z124" i="17"/>
  <c r="V123" i="17"/>
  <c r="W137" i="17"/>
  <c r="AA132" i="17"/>
  <c r="V125" i="17"/>
  <c r="W120" i="17"/>
  <c r="X124" i="17"/>
  <c r="Y134" i="17"/>
  <c r="X129" i="17"/>
  <c r="W126" i="17"/>
  <c r="Y126" i="17"/>
  <c r="X121" i="17"/>
  <c r="X123" i="17"/>
  <c r="Y130" i="17"/>
  <c r="Z121" i="17"/>
  <c r="AA125" i="17"/>
  <c r="Y136" i="17"/>
  <c r="X131" i="17"/>
  <c r="Z131" i="17"/>
  <c r="Y128" i="17"/>
  <c r="AA126" i="17"/>
  <c r="AA128" i="17"/>
  <c r="Z130" i="17"/>
  <c r="V3" i="17"/>
  <c r="V27" i="17"/>
  <c r="V51" i="17"/>
  <c r="V75" i="17"/>
  <c r="V99" i="17"/>
  <c r="Z8" i="17"/>
  <c r="Z32" i="17"/>
  <c r="Z56" i="17"/>
  <c r="Z80" i="17"/>
  <c r="Z104" i="17"/>
  <c r="X15" i="17"/>
  <c r="X39" i="17"/>
  <c r="X63" i="17"/>
  <c r="W10" i="17"/>
  <c r="W34" i="17"/>
  <c r="W58" i="17"/>
  <c r="AA3" i="17"/>
  <c r="W21" i="17"/>
  <c r="W69" i="17"/>
  <c r="V100" i="17"/>
  <c r="V73" i="17"/>
  <c r="X29" i="17"/>
  <c r="X53" i="17"/>
  <c r="X77" i="17"/>
  <c r="W100" i="17"/>
  <c r="W8" i="17"/>
  <c r="AA35" i="17"/>
  <c r="AA59" i="17"/>
  <c r="X84" i="17"/>
  <c r="X108" i="17"/>
  <c r="Z17" i="17"/>
  <c r="Z65" i="17"/>
  <c r="W102" i="17"/>
  <c r="V4" i="17"/>
  <c r="AA53" i="17"/>
  <c r="X102" i="17"/>
  <c r="V9" i="17"/>
  <c r="V58" i="17"/>
  <c r="Z97" i="17"/>
  <c r="Z101" i="17"/>
  <c r="X30" i="17"/>
  <c r="X54" i="17"/>
  <c r="X78" i="17"/>
  <c r="Z102" i="17"/>
  <c r="Y114" i="17"/>
  <c r="Y34" i="17"/>
  <c r="Y58" i="17"/>
  <c r="Z83" i="17"/>
  <c r="Z107" i="17"/>
  <c r="Z18" i="17"/>
  <c r="Z42" i="17"/>
  <c r="Z66" i="17"/>
  <c r="V90" i="17"/>
  <c r="V114" i="17"/>
  <c r="AA30" i="17"/>
  <c r="AA78" i="17"/>
  <c r="X109" i="17"/>
  <c r="Y93" i="17"/>
  <c r="V41" i="17"/>
  <c r="V39" i="17"/>
  <c r="Y4" i="17"/>
  <c r="Y28" i="17"/>
  <c r="Y52" i="17"/>
  <c r="Y76" i="17"/>
  <c r="Y100" i="17"/>
  <c r="W11" i="17"/>
  <c r="W35" i="17"/>
  <c r="W59" i="17"/>
  <c r="W83" i="17"/>
  <c r="W107" i="17"/>
  <c r="AA16" i="17"/>
  <c r="AA40" i="17"/>
  <c r="AA64" i="17"/>
  <c r="Z11" i="17"/>
  <c r="Z35" i="17"/>
  <c r="Z59" i="17"/>
  <c r="X6" i="17"/>
  <c r="W25" i="17"/>
  <c r="W73" i="17"/>
  <c r="AA101" i="17"/>
  <c r="Z85" i="17"/>
  <c r="Y31" i="17"/>
  <c r="Y55" i="17"/>
  <c r="Y79" i="17"/>
  <c r="Z103" i="17"/>
  <c r="AA10" i="17"/>
  <c r="Y37" i="17"/>
  <c r="Y61" i="17"/>
  <c r="V86" i="17"/>
  <c r="V110" i="17"/>
  <c r="Z21" i="17"/>
  <c r="Z69" i="17"/>
  <c r="X105" i="17"/>
  <c r="Z6" i="17"/>
  <c r="AA57" i="17"/>
  <c r="Y105" i="17"/>
  <c r="Y13" i="17"/>
  <c r="V62" i="17"/>
  <c r="X99" i="17"/>
  <c r="AA118" i="17"/>
  <c r="V32" i="17"/>
  <c r="V56" i="17"/>
  <c r="V80" i="17"/>
  <c r="V104" i="17"/>
  <c r="X9" i="17"/>
  <c r="W36" i="17"/>
  <c r="W60" i="17"/>
  <c r="V85" i="17"/>
  <c r="V109" i="17"/>
  <c r="X20" i="17"/>
  <c r="X44" i="17"/>
  <c r="X68" i="17"/>
  <c r="AA91" i="17"/>
  <c r="AA115" i="17"/>
  <c r="AA34" i="17"/>
  <c r="AA80" i="17"/>
  <c r="AA112" i="17"/>
  <c r="X98" i="17"/>
  <c r="V45" i="17"/>
  <c r="V111" i="17"/>
  <c r="V7" i="17"/>
  <c r="V31" i="17"/>
  <c r="V55" i="17"/>
  <c r="V79" i="17"/>
  <c r="V103" i="17"/>
  <c r="Z12" i="17"/>
  <c r="Z36" i="17"/>
  <c r="Z60" i="17"/>
  <c r="Z84" i="17"/>
  <c r="Z108" i="17"/>
  <c r="X19" i="17"/>
  <c r="X43" i="17"/>
  <c r="X67" i="17"/>
  <c r="W14" i="17"/>
  <c r="W38" i="17"/>
  <c r="W62" i="17"/>
  <c r="AA7" i="17"/>
  <c r="W29" i="17"/>
  <c r="W77" i="17"/>
  <c r="Y103" i="17"/>
  <c r="X111" i="17"/>
  <c r="X33" i="17"/>
  <c r="X57" i="17"/>
  <c r="V81" i="17"/>
  <c r="V105" i="17"/>
  <c r="V13" i="17"/>
  <c r="AA39" i="17"/>
  <c r="AA63" i="17"/>
  <c r="AA87" i="17"/>
  <c r="AA111" i="17"/>
  <c r="Z25" i="17"/>
  <c r="Z73" i="17"/>
  <c r="AA108" i="17"/>
  <c r="X13" i="17"/>
  <c r="AA61" i="17"/>
  <c r="X110" i="17"/>
  <c r="V18" i="17"/>
  <c r="V66" i="17"/>
  <c r="Y102" i="17"/>
  <c r="X4" i="17"/>
  <c r="X34" i="17"/>
  <c r="X58" i="17"/>
  <c r="AA81" i="17"/>
  <c r="AA105" i="17"/>
  <c r="AA13" i="17"/>
  <c r="Y38" i="17"/>
  <c r="Y62" i="17"/>
  <c r="AA86" i="17"/>
  <c r="AA110" i="17"/>
  <c r="Z22" i="17"/>
  <c r="Z46" i="17"/>
  <c r="Z70" i="17"/>
  <c r="W93" i="17"/>
  <c r="X118" i="17"/>
  <c r="AA38" i="17"/>
  <c r="W82" i="17"/>
  <c r="W114" i="17"/>
  <c r="Y101" i="17"/>
  <c r="V49" i="17"/>
  <c r="Z20" i="17"/>
  <c r="Y8" i="17"/>
  <c r="Y32" i="17"/>
  <c r="Y56" i="17"/>
  <c r="Y80" i="17"/>
  <c r="Y104" i="17"/>
  <c r="W15" i="17"/>
  <c r="W39" i="17"/>
  <c r="W63" i="17"/>
  <c r="W87" i="17"/>
  <c r="W111" i="17"/>
  <c r="AA20" i="17"/>
  <c r="AA44" i="17"/>
  <c r="AA68" i="17"/>
  <c r="Z15" i="17"/>
  <c r="Z39" i="17"/>
  <c r="Z63" i="17"/>
  <c r="X10" i="17"/>
  <c r="W33" i="17"/>
  <c r="Z82" i="17"/>
  <c r="Z106" i="17"/>
  <c r="AA5" i="17"/>
  <c r="Y35" i="17"/>
  <c r="Y59" i="17"/>
  <c r="AA82" i="17"/>
  <c r="AA106" i="17"/>
  <c r="Y17" i="17"/>
  <c r="Y41" i="17"/>
  <c r="Y65" i="17"/>
  <c r="W89" i="17"/>
  <c r="W113" i="17"/>
  <c r="Z29" i="17"/>
  <c r="Z77" i="17"/>
  <c r="W110" i="17"/>
  <c r="AA17" i="17"/>
  <c r="AA65" i="17"/>
  <c r="Y113" i="17"/>
  <c r="V22" i="17"/>
  <c r="V70" i="17"/>
  <c r="Z105" i="17"/>
  <c r="W9" i="17"/>
  <c r="V36" i="17"/>
  <c r="V60" i="17"/>
  <c r="Y83" i="17"/>
  <c r="Y107" i="17"/>
  <c r="V16" i="17"/>
  <c r="W40" i="17"/>
  <c r="W64" i="17"/>
  <c r="W88" i="17"/>
  <c r="W112" i="17"/>
  <c r="X24" i="17"/>
  <c r="X48" i="17"/>
  <c r="X72" i="17"/>
  <c r="X96" i="17"/>
  <c r="AA119" i="17"/>
  <c r="AA42" i="17"/>
  <c r="X85" i="17"/>
  <c r="V117" i="17"/>
  <c r="X106" i="17"/>
  <c r="V69" i="17"/>
  <c r="V15" i="17"/>
  <c r="V11" i="17"/>
  <c r="V35" i="17"/>
  <c r="V59" i="17"/>
  <c r="V83" i="17"/>
  <c r="V107" i="17"/>
  <c r="Z16" i="17"/>
  <c r="Z40" i="17"/>
  <c r="Z64" i="17"/>
  <c r="Z88" i="17"/>
  <c r="Z112" i="17"/>
  <c r="X23" i="17"/>
  <c r="X47" i="17"/>
  <c r="X71" i="17"/>
  <c r="W18" i="17"/>
  <c r="W42" i="17"/>
  <c r="W66" i="17"/>
  <c r="AA11" i="17"/>
  <c r="W37" i="17"/>
  <c r="V84" i="17"/>
  <c r="V108" i="17"/>
  <c r="V8" i="17"/>
  <c r="X37" i="17"/>
  <c r="X61" i="17"/>
  <c r="W84" i="17"/>
  <c r="W108" i="17"/>
  <c r="AA19" i="17"/>
  <c r="AA43" i="17"/>
  <c r="AA67" i="17"/>
  <c r="X92" i="17"/>
  <c r="X116" i="17"/>
  <c r="Z33" i="17"/>
  <c r="X81" i="17"/>
  <c r="X113" i="17"/>
  <c r="AA21" i="17"/>
  <c r="AA69" i="17"/>
  <c r="Z116" i="17"/>
  <c r="V26" i="17"/>
  <c r="V74" i="17"/>
  <c r="X107" i="17"/>
  <c r="Y11" i="17"/>
  <c r="X38" i="17"/>
  <c r="X62" i="17"/>
  <c r="Z86" i="17"/>
  <c r="Z110" i="17"/>
  <c r="Y18" i="17"/>
  <c r="Y42" i="17"/>
  <c r="Y66" i="17"/>
  <c r="Z91" i="17"/>
  <c r="Z115" i="17"/>
  <c r="Z26" i="17"/>
  <c r="Z50" i="17"/>
  <c r="Z74" i="17"/>
  <c r="V98" i="17"/>
  <c r="W5" i="17"/>
  <c r="AA46" i="17"/>
  <c r="AA88" i="17"/>
  <c r="Y118" i="17"/>
  <c r="Y109" i="17"/>
  <c r="X95" i="17"/>
  <c r="V63" i="17"/>
  <c r="Y12" i="17"/>
  <c r="Y36" i="17"/>
  <c r="Y60" i="17"/>
  <c r="Y84" i="17"/>
  <c r="Y108" i="17"/>
  <c r="W19" i="17"/>
  <c r="W43" i="17"/>
  <c r="W67" i="17"/>
  <c r="W91" i="17"/>
  <c r="W115" i="17"/>
  <c r="AA24" i="17"/>
  <c r="AA48" i="17"/>
  <c r="AA72" i="17"/>
  <c r="Z19" i="17"/>
  <c r="Z43" i="17"/>
  <c r="Z67" i="17"/>
  <c r="X14" i="17"/>
  <c r="W41" i="17"/>
  <c r="AA85" i="17"/>
  <c r="AA109" i="17"/>
  <c r="Z10" i="17"/>
  <c r="Y39" i="17"/>
  <c r="Y63" i="17"/>
  <c r="Z87" i="17"/>
  <c r="Z111" i="17"/>
  <c r="Y21" i="17"/>
  <c r="Y45" i="17"/>
  <c r="Y69" i="17"/>
  <c r="V94" i="17"/>
  <c r="AA117" i="17"/>
  <c r="Z37" i="17"/>
  <c r="AA84" i="17"/>
  <c r="Y116" i="17"/>
  <c r="AA25" i="17"/>
  <c r="AA73" i="17"/>
  <c r="W119" i="17"/>
  <c r="V30" i="17"/>
  <c r="V78" i="17"/>
  <c r="Y110" i="17"/>
  <c r="Z13" i="17"/>
  <c r="V40" i="17"/>
  <c r="V64" i="17"/>
  <c r="V88" i="17"/>
  <c r="V112" i="17"/>
  <c r="W20" i="17"/>
  <c r="W44" i="17"/>
  <c r="W68" i="17"/>
  <c r="V93" i="17"/>
  <c r="W118" i="17"/>
  <c r="X28" i="17"/>
  <c r="X52" i="17"/>
  <c r="X76" i="17"/>
  <c r="AA99" i="17"/>
  <c r="Y7" i="17"/>
  <c r="AA50" i="17"/>
  <c r="W90" i="17"/>
  <c r="X5" i="17"/>
  <c r="X114" i="17"/>
  <c r="Y106" i="17"/>
  <c r="V87" i="17"/>
  <c r="Z44" i="17"/>
  <c r="Z68" i="17"/>
  <c r="Z92" i="17"/>
  <c r="X3" i="17"/>
  <c r="X27" i="17"/>
  <c r="X51" i="17"/>
  <c r="X75" i="17"/>
  <c r="W22" i="17"/>
  <c r="W46" i="17"/>
  <c r="W70" i="17"/>
  <c r="AA15" i="17"/>
  <c r="W45" i="17"/>
  <c r="Y87" i="17"/>
  <c r="Y111" i="17"/>
  <c r="X17" i="17"/>
  <c r="X41" i="17"/>
  <c r="X65" i="17"/>
  <c r="V89" i="17"/>
  <c r="V113" i="17"/>
  <c r="AA23" i="17"/>
  <c r="AA47" i="17"/>
  <c r="AA71" i="17"/>
  <c r="AA95" i="17"/>
  <c r="V21" i="17"/>
  <c r="Z41" i="17"/>
  <c r="W86" i="17"/>
  <c r="V119" i="17"/>
  <c r="AA29" i="17"/>
  <c r="AA77" i="17"/>
  <c r="V65" i="17"/>
  <c r="V34" i="17"/>
  <c r="Z81" i="17"/>
  <c r="Z113" i="17"/>
  <c r="X18" i="17"/>
  <c r="X42" i="17"/>
  <c r="X66" i="17"/>
  <c r="AA89" i="17"/>
  <c r="AA113" i="17"/>
  <c r="Y22" i="17"/>
  <c r="Y46" i="17"/>
  <c r="Y70" i="17"/>
  <c r="AA94" i="17"/>
  <c r="Z119" i="17"/>
  <c r="Z30" i="17"/>
  <c r="Z54" i="17"/>
  <c r="Z78" i="17"/>
  <c r="W101" i="17"/>
  <c r="Z9" i="17"/>
  <c r="AA54" i="17"/>
  <c r="X93" i="17"/>
  <c r="AA9" i="17"/>
  <c r="W117" i="17"/>
  <c r="Y16" i="17"/>
  <c r="Y40" i="17"/>
  <c r="Y64" i="17"/>
  <c r="Y88" i="17"/>
  <c r="Y112" i="17"/>
  <c r="W23" i="17"/>
  <c r="W47" i="17"/>
  <c r="W71" i="17"/>
  <c r="W95" i="17"/>
  <c r="AA4" i="17"/>
  <c r="AA28" i="17"/>
  <c r="AA52" i="17"/>
  <c r="AA76" i="17"/>
  <c r="Z23" i="17"/>
  <c r="Z47" i="17"/>
  <c r="Z71" i="17"/>
  <c r="Y3" i="17"/>
  <c r="W49" i="17"/>
  <c r="Z90" i="17"/>
  <c r="Z114" i="17"/>
  <c r="Y19" i="17"/>
  <c r="Y43" i="17"/>
  <c r="Y67" i="17"/>
  <c r="AA90" i="17"/>
  <c r="AA114" i="17"/>
  <c r="Y25" i="17"/>
  <c r="Y49" i="17"/>
  <c r="Y73" i="17"/>
  <c r="W97" i="17"/>
  <c r="V53" i="17"/>
  <c r="Z45" i="17"/>
  <c r="X89" i="17"/>
  <c r="V10" i="17"/>
  <c r="AA33" i="17"/>
  <c r="Y81" i="17"/>
  <c r="Y82" i="17"/>
  <c r="V38" i="17"/>
  <c r="X83" i="17"/>
  <c r="X115" i="17"/>
  <c r="V20" i="17"/>
  <c r="V44" i="17"/>
  <c r="V68" i="17"/>
  <c r="Y91" i="17"/>
  <c r="Y115" i="17"/>
  <c r="W24" i="17"/>
  <c r="W48" i="17"/>
  <c r="W72" i="17"/>
  <c r="W96" i="17"/>
  <c r="V25" i="17"/>
  <c r="X32" i="17"/>
  <c r="X56" i="17"/>
  <c r="X80" i="17"/>
  <c r="X104" i="17"/>
  <c r="Y14" i="17"/>
  <c r="AA58" i="17"/>
  <c r="AA96" i="17"/>
  <c r="V12" i="17"/>
  <c r="Z118" i="17"/>
  <c r="V19" i="17"/>
  <c r="V43" i="17"/>
  <c r="V67" i="17"/>
  <c r="V91" i="17"/>
  <c r="V115" i="17"/>
  <c r="Z24" i="17"/>
  <c r="Z48" i="17"/>
  <c r="Z72" i="17"/>
  <c r="Z96" i="17"/>
  <c r="X7" i="17"/>
  <c r="X31" i="17"/>
  <c r="X55" i="17"/>
  <c r="X79" i="17"/>
  <c r="W26" i="17"/>
  <c r="W50" i="17"/>
  <c r="W74" i="17"/>
  <c r="Z5" i="17"/>
  <c r="W53" i="17"/>
  <c r="V92" i="17"/>
  <c r="V116" i="17"/>
  <c r="X21" i="17"/>
  <c r="X45" i="17"/>
  <c r="X69" i="17"/>
  <c r="W92" i="17"/>
  <c r="W116" i="17"/>
  <c r="AA27" i="17"/>
  <c r="AA51" i="17"/>
  <c r="AA75" i="17"/>
  <c r="X100" i="17"/>
  <c r="Y6" i="17"/>
  <c r="Z49" i="17"/>
  <c r="AA92" i="17"/>
  <c r="V61" i="17"/>
  <c r="AA37" i="17"/>
  <c r="X86" i="17"/>
  <c r="X103" i="17"/>
  <c r="V42" i="17"/>
  <c r="Y86" i="17"/>
  <c r="AA116" i="17"/>
  <c r="X22" i="17"/>
  <c r="X46" i="17"/>
  <c r="X70" i="17"/>
  <c r="Z94" i="17"/>
  <c r="V118" i="17"/>
  <c r="Y26" i="17"/>
  <c r="Y50" i="17"/>
  <c r="Y74" i="17"/>
  <c r="Z99" i="17"/>
  <c r="V5" i="17"/>
  <c r="Z34" i="17"/>
  <c r="Z58" i="17"/>
  <c r="V82" i="17"/>
  <c r="V106" i="17"/>
  <c r="X16" i="17"/>
  <c r="AA62" i="17"/>
  <c r="W98" i="17"/>
  <c r="Z14" i="17"/>
  <c r="Y5" i="17"/>
  <c r="Y20" i="17"/>
  <c r="Y44" i="17"/>
  <c r="Y68" i="17"/>
  <c r="Y92" i="17"/>
  <c r="W3" i="17"/>
  <c r="W27" i="17"/>
  <c r="W51" i="17"/>
  <c r="W75" i="17"/>
  <c r="W99" i="17"/>
  <c r="AA8" i="17"/>
  <c r="AA32" i="17"/>
  <c r="AA56" i="17"/>
  <c r="Z3" i="17"/>
  <c r="Z27" i="17"/>
  <c r="Z51" i="17"/>
  <c r="Z75" i="17"/>
  <c r="Y10" i="17"/>
  <c r="W57" i="17"/>
  <c r="AA93" i="17"/>
  <c r="Y117" i="17"/>
  <c r="Y23" i="17"/>
  <c r="Y47" i="17"/>
  <c r="Y71" i="17"/>
  <c r="Z95" i="17"/>
  <c r="Z117" i="17"/>
  <c r="Y29" i="17"/>
  <c r="Y53" i="17"/>
  <c r="Y77" i="17"/>
  <c r="V102" i="17"/>
  <c r="X8" i="17"/>
  <c r="Z53" i="17"/>
  <c r="W94" i="17"/>
  <c r="V77" i="17"/>
  <c r="AA41" i="17"/>
  <c r="Y89" i="17"/>
  <c r="X117" i="17"/>
  <c r="V46" i="17"/>
  <c r="Z89" i="17"/>
  <c r="X119" i="17"/>
  <c r="V24" i="17"/>
  <c r="V48" i="17"/>
  <c r="V72" i="17"/>
  <c r="V96" i="17"/>
  <c r="Y119" i="17"/>
  <c r="W28" i="17"/>
  <c r="W52" i="17"/>
  <c r="W76" i="17"/>
  <c r="V101" i="17"/>
  <c r="Y9" i="17"/>
  <c r="X36" i="17"/>
  <c r="X60" i="17"/>
  <c r="AA83" i="17"/>
  <c r="AA107" i="17"/>
  <c r="AA18" i="17"/>
  <c r="AA66" i="17"/>
  <c r="X101" i="17"/>
  <c r="X82" i="17"/>
  <c r="V29" i="17"/>
  <c r="V23" i="17"/>
  <c r="V47" i="17"/>
  <c r="V71" i="17"/>
  <c r="V95" i="17"/>
  <c r="Z4" i="17"/>
  <c r="Z28" i="17"/>
  <c r="Z52" i="17"/>
  <c r="Z76" i="17"/>
  <c r="Z100" i="17"/>
  <c r="X11" i="17"/>
  <c r="X35" i="17"/>
  <c r="X59" i="17"/>
  <c r="W6" i="17"/>
  <c r="W30" i="17"/>
  <c r="W54" i="17"/>
  <c r="W78" i="17"/>
  <c r="X12" i="17"/>
  <c r="W61" i="17"/>
  <c r="Y95" i="17"/>
  <c r="V17" i="17"/>
  <c r="X25" i="17"/>
  <c r="X49" i="17"/>
  <c r="X73" i="17"/>
  <c r="V97" i="17"/>
  <c r="Z93" i="17"/>
  <c r="AA31" i="17"/>
  <c r="AA55" i="17"/>
  <c r="AA79" i="17"/>
  <c r="AA103" i="17"/>
  <c r="W13" i="17"/>
  <c r="Z57" i="17"/>
  <c r="X97" i="17"/>
  <c r="Y98" i="17"/>
  <c r="AA45" i="17"/>
  <c r="X94" i="17"/>
  <c r="W4" i="17"/>
  <c r="V50" i="17"/>
  <c r="X91" i="17"/>
  <c r="AA14" i="17"/>
  <c r="X26" i="17"/>
  <c r="X50" i="17"/>
  <c r="X74" i="17"/>
  <c r="AA97" i="17"/>
  <c r="W12" i="17"/>
  <c r="Y30" i="17"/>
  <c r="Y54" i="17"/>
  <c r="Y78" i="17"/>
  <c r="AA102" i="17"/>
  <c r="V14" i="17"/>
  <c r="Z38" i="17"/>
  <c r="Z62" i="17"/>
  <c r="W85" i="17"/>
  <c r="W109" i="17"/>
  <c r="AA22" i="17"/>
  <c r="AA70" i="17"/>
  <c r="AA104" i="17"/>
  <c r="Y85" i="17"/>
  <c r="V33" i="17"/>
  <c r="Y24" i="17"/>
  <c r="Y48" i="17"/>
  <c r="Y72" i="17"/>
  <c r="Y96" i="17"/>
  <c r="W7" i="17"/>
  <c r="W31" i="17"/>
  <c r="W55" i="17"/>
  <c r="W79" i="17"/>
  <c r="W103" i="17"/>
  <c r="AA12" i="17"/>
  <c r="AA36" i="17"/>
  <c r="AA60" i="17"/>
  <c r="Z7" i="17"/>
  <c r="Z31" i="17"/>
  <c r="Z55" i="17"/>
  <c r="Z79" i="17"/>
  <c r="W17" i="17"/>
  <c r="W65" i="17"/>
  <c r="Z98" i="17"/>
  <c r="V57" i="17"/>
  <c r="Y27" i="17"/>
  <c r="Y51" i="17"/>
  <c r="Y75" i="17"/>
  <c r="AA98" i="17"/>
  <c r="V6" i="17"/>
  <c r="Y33" i="17"/>
  <c r="Y57" i="17"/>
  <c r="W81" i="17"/>
  <c r="W105" i="17"/>
  <c r="Y15" i="17"/>
  <c r="Z61" i="17"/>
  <c r="AA100" i="17"/>
  <c r="Z109" i="17"/>
  <c r="AA49" i="17"/>
  <c r="Y97" i="17"/>
  <c r="AA6" i="17"/>
  <c r="V54" i="17"/>
  <c r="Y94" i="17"/>
  <c r="Y90" i="17"/>
  <c r="V28" i="17"/>
  <c r="V52" i="17"/>
  <c r="V76" i="17"/>
  <c r="Y99" i="17"/>
  <c r="X87" i="17"/>
  <c r="W32" i="17"/>
  <c r="W56" i="17"/>
  <c r="W80" i="17"/>
  <c r="W104" i="17"/>
  <c r="W16" i="17"/>
  <c r="X40" i="17"/>
  <c r="X64" i="17"/>
  <c r="X88" i="17"/>
  <c r="X112" i="17"/>
  <c r="AA26" i="17"/>
  <c r="AA74" i="17"/>
  <c r="W106" i="17"/>
  <c r="X90" i="17"/>
  <c r="V37" i="17"/>
  <c r="Y2" i="16"/>
  <c r="X2" i="16"/>
  <c r="W2" i="16"/>
  <c r="AA2" i="16"/>
  <c r="V2" i="16"/>
  <c r="T3" i="15"/>
  <c r="T27" i="15"/>
  <c r="T51" i="15"/>
  <c r="T75" i="15"/>
  <c r="T99" i="15"/>
  <c r="X8" i="15"/>
  <c r="X32" i="15"/>
  <c r="X56" i="15"/>
  <c r="X80" i="15"/>
  <c r="X104" i="15"/>
  <c r="V15" i="15"/>
  <c r="V39" i="15"/>
  <c r="V63" i="15"/>
  <c r="V87" i="15"/>
  <c r="V111" i="15"/>
  <c r="T22" i="15"/>
  <c r="T46" i="15"/>
  <c r="T70" i="15"/>
  <c r="T94" i="15"/>
  <c r="X3" i="15"/>
  <c r="X27" i="15"/>
  <c r="X51" i="15"/>
  <c r="X75" i="15"/>
  <c r="X99" i="15"/>
  <c r="V18" i="15"/>
  <c r="V42" i="15"/>
  <c r="V66" i="15"/>
  <c r="X6" i="15"/>
  <c r="X30" i="15"/>
  <c r="Y14" i="15"/>
  <c r="U61" i="15"/>
  <c r="Y102" i="15"/>
  <c r="V130" i="15"/>
  <c r="V154" i="15"/>
  <c r="V178" i="15"/>
  <c r="T8" i="15"/>
  <c r="V69" i="15"/>
  <c r="X109" i="15"/>
  <c r="T137" i="15"/>
  <c r="T161" i="15"/>
  <c r="T185" i="15"/>
  <c r="W34" i="15"/>
  <c r="X37" i="15"/>
  <c r="Y82" i="15"/>
  <c r="V121" i="15"/>
  <c r="V145" i="15"/>
  <c r="V169" i="15"/>
  <c r="V193" i="15"/>
  <c r="Y53" i="15"/>
  <c r="V96" i="15"/>
  <c r="W125" i="15"/>
  <c r="W149" i="15"/>
  <c r="W173" i="15"/>
  <c r="W62" i="15"/>
  <c r="W110" i="15"/>
  <c r="X133" i="15"/>
  <c r="X157" i="15"/>
  <c r="T32" i="15"/>
  <c r="T81" i="15"/>
  <c r="V116" i="15"/>
  <c r="V140" i="15"/>
  <c r="V29" i="15"/>
  <c r="V16" i="15"/>
  <c r="T76" i="15"/>
  <c r="U123" i="15"/>
  <c r="U147" i="15"/>
  <c r="T119" i="15"/>
  <c r="T159" i="15"/>
  <c r="V195" i="15"/>
  <c r="U214" i="15"/>
  <c r="V89" i="15"/>
  <c r="V168" i="15"/>
  <c r="W197" i="15"/>
  <c r="W208" i="15"/>
  <c r="T84" i="15"/>
  <c r="W151" i="15"/>
  <c r="X188" i="15"/>
  <c r="Y213" i="15"/>
  <c r="X155" i="15"/>
  <c r="X119" i="15"/>
  <c r="U157" i="15"/>
  <c r="V192" i="15"/>
  <c r="W140" i="15"/>
  <c r="U126" i="15"/>
  <c r="W183" i="15"/>
  <c r="U211" i="15"/>
  <c r="V36" i="15"/>
  <c r="W139" i="15"/>
  <c r="X192" i="15"/>
  <c r="W97" i="15"/>
  <c r="V187" i="15"/>
  <c r="W86" i="15"/>
  <c r="X178" i="15"/>
  <c r="U52" i="15"/>
  <c r="U146" i="15"/>
  <c r="W124" i="15"/>
  <c r="T150" i="15"/>
  <c r="W53" i="15"/>
  <c r="W177" i="15"/>
  <c r="Y173" i="15"/>
  <c r="Y214" i="15"/>
  <c r="W193" i="15"/>
  <c r="X202" i="15"/>
  <c r="U118" i="15"/>
  <c r="T186" i="15"/>
  <c r="V156" i="15"/>
  <c r="W144" i="15"/>
  <c r="Y22" i="15"/>
  <c r="W4" i="15"/>
  <c r="W28" i="15"/>
  <c r="W52" i="15"/>
  <c r="W76" i="15"/>
  <c r="W100" i="15"/>
  <c r="U11" i="15"/>
  <c r="U35" i="15"/>
  <c r="U59" i="15"/>
  <c r="U83" i="15"/>
  <c r="U107" i="15"/>
  <c r="Y16" i="15"/>
  <c r="Y40" i="15"/>
  <c r="Y64" i="15"/>
  <c r="Y88" i="15"/>
  <c r="Y112" i="15"/>
  <c r="W23" i="15"/>
  <c r="W47" i="15"/>
  <c r="W71" i="15"/>
  <c r="W95" i="15"/>
  <c r="U6" i="15"/>
  <c r="U30" i="15"/>
  <c r="U54" i="15"/>
  <c r="U78" i="15"/>
  <c r="U102" i="15"/>
  <c r="Y19" i="15"/>
  <c r="Y43" i="15"/>
  <c r="Y67" i="15"/>
  <c r="U9" i="15"/>
  <c r="U33" i="15"/>
  <c r="X17" i="15"/>
  <c r="X66" i="15"/>
  <c r="T105" i="15"/>
  <c r="Y131" i="15"/>
  <c r="Y155" i="15"/>
  <c r="Y179" i="15"/>
  <c r="Y17" i="15"/>
  <c r="Y74" i="15"/>
  <c r="X113" i="15"/>
  <c r="W138" i="15"/>
  <c r="W162" i="15"/>
  <c r="W186" i="15"/>
  <c r="W37" i="15"/>
  <c r="T41" i="15"/>
  <c r="T85" i="15"/>
  <c r="Y122" i="15"/>
  <c r="Y146" i="15"/>
  <c r="Y170" i="15"/>
  <c r="Y194" i="15"/>
  <c r="V56" i="15"/>
  <c r="U101" i="15"/>
  <c r="T128" i="15"/>
  <c r="T152" i="15"/>
  <c r="W5" i="15"/>
  <c r="T65" i="15"/>
  <c r="U112" i="15"/>
  <c r="U136" i="15"/>
  <c r="U160" i="15"/>
  <c r="Y38" i="15"/>
  <c r="W85" i="15"/>
  <c r="Y117" i="15"/>
  <c r="Y141" i="15"/>
  <c r="U32" i="15"/>
  <c r="W26" i="15"/>
  <c r="V81" i="15"/>
  <c r="X124" i="15"/>
  <c r="X148" i="15"/>
  <c r="T122" i="15"/>
  <c r="U161" i="15"/>
  <c r="U197" i="15"/>
  <c r="T69" i="15"/>
  <c r="T100" i="15"/>
  <c r="T170" i="15"/>
  <c r="U200" i="15"/>
  <c r="W212" i="15"/>
  <c r="W90" i="15"/>
  <c r="U154" i="15"/>
  <c r="U190" i="15"/>
  <c r="Y188" i="15"/>
  <c r="U175" i="15"/>
  <c r="T123" i="15"/>
  <c r="W159" i="15"/>
  <c r="Y197" i="15"/>
  <c r="X187" i="15"/>
  <c r="V139" i="15"/>
  <c r="W185" i="15"/>
  <c r="X212" i="15"/>
  <c r="W49" i="15"/>
  <c r="X142" i="15"/>
  <c r="U194" i="15"/>
  <c r="X123" i="15"/>
  <c r="U189" i="15"/>
  <c r="X102" i="15"/>
  <c r="Y185" i="15"/>
  <c r="V60" i="15"/>
  <c r="W155" i="15"/>
  <c r="X146" i="15"/>
  <c r="Y160" i="15"/>
  <c r="U121" i="15"/>
  <c r="W184" i="15"/>
  <c r="U205" i="15"/>
  <c r="U134" i="15"/>
  <c r="W128" i="15"/>
  <c r="X29" i="15"/>
  <c r="Y165" i="15"/>
  <c r="U213" i="15"/>
  <c r="V205" i="15"/>
  <c r="Y189" i="15"/>
  <c r="T7" i="15"/>
  <c r="T31" i="15"/>
  <c r="T55" i="15"/>
  <c r="T79" i="15"/>
  <c r="T103" i="15"/>
  <c r="X12" i="15"/>
  <c r="X36" i="15"/>
  <c r="X60" i="15"/>
  <c r="X84" i="15"/>
  <c r="X108" i="15"/>
  <c r="V19" i="15"/>
  <c r="V43" i="15"/>
  <c r="V67" i="15"/>
  <c r="V91" i="15"/>
  <c r="V115" i="15"/>
  <c r="T26" i="15"/>
  <c r="T50" i="15"/>
  <c r="T74" i="15"/>
  <c r="T98" i="15"/>
  <c r="X7" i="15"/>
  <c r="X31" i="15"/>
  <c r="X55" i="15"/>
  <c r="X79" i="15"/>
  <c r="X103" i="15"/>
  <c r="V22" i="15"/>
  <c r="V46" i="15"/>
  <c r="V70" i="15"/>
  <c r="X10" i="15"/>
  <c r="X34" i="15"/>
  <c r="T21" i="15"/>
  <c r="U69" i="15"/>
  <c r="W109" i="15"/>
  <c r="V134" i="15"/>
  <c r="V158" i="15"/>
  <c r="V182" i="15"/>
  <c r="V21" i="15"/>
  <c r="V77" i="15"/>
  <c r="T117" i="15"/>
  <c r="T141" i="15"/>
  <c r="T165" i="15"/>
  <c r="T189" i="15"/>
  <c r="V40" i="15"/>
  <c r="T44" i="15"/>
  <c r="W89" i="15"/>
  <c r="V125" i="15"/>
  <c r="V149" i="15"/>
  <c r="V173" i="15"/>
  <c r="V197" i="15"/>
  <c r="Y61" i="15"/>
  <c r="Y103" i="15"/>
  <c r="W129" i="15"/>
  <c r="W153" i="15"/>
  <c r="W9" i="15"/>
  <c r="W70" i="15"/>
  <c r="W114" i="15"/>
  <c r="X137" i="15"/>
  <c r="X161" i="15"/>
  <c r="X41" i="15"/>
  <c r="V90" i="15"/>
  <c r="V120" i="15"/>
  <c r="V144" i="15"/>
  <c r="Y41" i="15"/>
  <c r="W29" i="15"/>
  <c r="Y85" i="15"/>
  <c r="U127" i="15"/>
  <c r="U151" i="15"/>
  <c r="U125" i="15"/>
  <c r="W163" i="15"/>
  <c r="T200" i="15"/>
  <c r="W143" i="15"/>
  <c r="W106" i="15"/>
  <c r="V172" i="15"/>
  <c r="X201" i="15"/>
  <c r="T215" i="15"/>
  <c r="Y95" i="15"/>
  <c r="V159" i="15"/>
  <c r="U192" i="15"/>
  <c r="T199" i="15"/>
  <c r="X189" i="15"/>
  <c r="T126" i="15"/>
  <c r="V164" i="15"/>
  <c r="V160" i="15"/>
  <c r="Y199" i="15"/>
  <c r="U142" i="15"/>
  <c r="T187" i="15"/>
  <c r="U215" i="15"/>
  <c r="Y73" i="15"/>
  <c r="W152" i="15"/>
  <c r="U196" i="15"/>
  <c r="U133" i="15"/>
  <c r="V196" i="15"/>
  <c r="V108" i="15"/>
  <c r="Y192" i="15"/>
  <c r="V68" i="15"/>
  <c r="U167" i="15"/>
  <c r="X160" i="15"/>
  <c r="Y169" i="15"/>
  <c r="W167" i="15"/>
  <c r="W191" i="15"/>
  <c r="Y99" i="15"/>
  <c r="Y211" i="15"/>
  <c r="V163" i="15"/>
  <c r="W69" i="15"/>
  <c r="T188" i="15"/>
  <c r="Y93" i="15"/>
  <c r="W206" i="15"/>
  <c r="X118" i="15"/>
  <c r="Y87" i="15"/>
  <c r="W8" i="15"/>
  <c r="W32" i="15"/>
  <c r="W56" i="15"/>
  <c r="W80" i="15"/>
  <c r="W104" i="15"/>
  <c r="U15" i="15"/>
  <c r="U39" i="15"/>
  <c r="U63" i="15"/>
  <c r="U87" i="15"/>
  <c r="U111" i="15"/>
  <c r="Y20" i="15"/>
  <c r="Y44" i="15"/>
  <c r="Y68" i="15"/>
  <c r="Y92" i="15"/>
  <c r="W3" i="15"/>
  <c r="W27" i="15"/>
  <c r="W51" i="15"/>
  <c r="W75" i="15"/>
  <c r="W99" i="15"/>
  <c r="U10" i="15"/>
  <c r="U34" i="15"/>
  <c r="U58" i="15"/>
  <c r="U82" i="15"/>
  <c r="U106" i="15"/>
  <c r="Y23" i="15"/>
  <c r="Y47" i="15"/>
  <c r="Y71" i="15"/>
  <c r="U13" i="15"/>
  <c r="U37" i="15"/>
  <c r="T24" i="15"/>
  <c r="X74" i="15"/>
  <c r="Y111" i="15"/>
  <c r="Y135" i="15"/>
  <c r="Y159" i="15"/>
  <c r="Y183" i="15"/>
  <c r="U24" i="15"/>
  <c r="W82" i="15"/>
  <c r="W118" i="15"/>
  <c r="W142" i="15"/>
  <c r="W166" i="15"/>
  <c r="W190" i="15"/>
  <c r="W50" i="15"/>
  <c r="Y50" i="15"/>
  <c r="V94" i="15"/>
  <c r="Y126" i="15"/>
  <c r="Y150" i="15"/>
  <c r="Y174" i="15"/>
  <c r="V5" i="15"/>
  <c r="V64" i="15"/>
  <c r="X105" i="15"/>
  <c r="T132" i="15"/>
  <c r="T156" i="15"/>
  <c r="V12" i="15"/>
  <c r="T73" i="15"/>
  <c r="U116" i="15"/>
  <c r="U140" i="15"/>
  <c r="U164" i="15"/>
  <c r="T45" i="15"/>
  <c r="U92" i="15"/>
  <c r="Y121" i="15"/>
  <c r="Y145" i="15"/>
  <c r="V45" i="15"/>
  <c r="V32" i="15"/>
  <c r="T88" i="15"/>
  <c r="X128" i="15"/>
  <c r="X152" i="15"/>
  <c r="Y128" i="15"/>
  <c r="U168" i="15"/>
  <c r="W201" i="15"/>
  <c r="V167" i="15"/>
  <c r="V119" i="15"/>
  <c r="T174" i="15"/>
  <c r="U204" i="15"/>
  <c r="T202" i="15"/>
  <c r="Y106" i="15"/>
  <c r="T166" i="15"/>
  <c r="X195" i="15"/>
  <c r="T203" i="15"/>
  <c r="Y10" i="15"/>
  <c r="U129" i="15"/>
  <c r="U166" i="15"/>
  <c r="X194" i="15"/>
  <c r="U36" i="15"/>
  <c r="Y157" i="15"/>
  <c r="W192" i="15"/>
  <c r="W203" i="15"/>
  <c r="T80" i="15"/>
  <c r="T155" i="15"/>
  <c r="V199" i="15"/>
  <c r="X139" i="15"/>
  <c r="T206" i="15"/>
  <c r="U113" i="15"/>
  <c r="W199" i="15"/>
  <c r="W81" i="15"/>
  <c r="U173" i="15"/>
  <c r="X169" i="15"/>
  <c r="U177" i="15"/>
  <c r="X206" i="15"/>
  <c r="X198" i="15"/>
  <c r="T195" i="15"/>
  <c r="X134" i="15"/>
  <c r="U186" i="15"/>
  <c r="U93" i="15"/>
  <c r="W210" i="15"/>
  <c r="X193" i="15"/>
  <c r="Y81" i="15"/>
  <c r="Y196" i="15"/>
  <c r="U152" i="15"/>
  <c r="T11" i="15"/>
  <c r="T35" i="15"/>
  <c r="T59" i="15"/>
  <c r="T83" i="15"/>
  <c r="T107" i="15"/>
  <c r="X16" i="15"/>
  <c r="X40" i="15"/>
  <c r="X64" i="15"/>
  <c r="X88" i="15"/>
  <c r="X112" i="15"/>
  <c r="V23" i="15"/>
  <c r="V47" i="15"/>
  <c r="V71" i="15"/>
  <c r="V95" i="15"/>
  <c r="T6" i="15"/>
  <c r="T30" i="15"/>
  <c r="T54" i="15"/>
  <c r="T78" i="15"/>
  <c r="T102" i="15"/>
  <c r="X11" i="15"/>
  <c r="X35" i="15"/>
  <c r="X59" i="15"/>
  <c r="X83" i="15"/>
  <c r="X107" i="15"/>
  <c r="V26" i="15"/>
  <c r="V50" i="15"/>
  <c r="V74" i="15"/>
  <c r="X14" i="15"/>
  <c r="X38" i="15"/>
  <c r="Y30" i="15"/>
  <c r="U77" i="15"/>
  <c r="W113" i="15"/>
  <c r="V138" i="15"/>
  <c r="V162" i="15"/>
  <c r="V186" i="15"/>
  <c r="Y33" i="15"/>
  <c r="V84" i="15"/>
  <c r="T121" i="15"/>
  <c r="T145" i="15"/>
  <c r="T169" i="15"/>
  <c r="T193" i="15"/>
  <c r="V4" i="15"/>
  <c r="X53" i="15"/>
  <c r="U96" i="15"/>
  <c r="V129" i="15"/>
  <c r="V153" i="15"/>
  <c r="V177" i="15"/>
  <c r="V9" i="15"/>
  <c r="Y69" i="15"/>
  <c r="V110" i="15"/>
  <c r="W133" i="15"/>
  <c r="W157" i="15"/>
  <c r="W22" i="15"/>
  <c r="W78" i="15"/>
  <c r="X117" i="15"/>
  <c r="X141" i="15"/>
  <c r="X165" i="15"/>
  <c r="T48" i="15"/>
  <c r="Y94" i="15"/>
  <c r="V124" i="15"/>
  <c r="V148" i="15"/>
  <c r="U48" i="15"/>
  <c r="W42" i="15"/>
  <c r="X90" i="15"/>
  <c r="U131" i="15"/>
  <c r="U155" i="15"/>
  <c r="X131" i="15"/>
  <c r="U172" i="15"/>
  <c r="T204" i="15"/>
  <c r="U182" i="15"/>
  <c r="U122" i="15"/>
  <c r="T176" i="15"/>
  <c r="X205" i="15"/>
  <c r="T214" i="15"/>
  <c r="X111" i="15"/>
  <c r="W168" i="15"/>
  <c r="X197" i="15"/>
  <c r="T207" i="15"/>
  <c r="T36" i="15"/>
  <c r="Y132" i="15"/>
  <c r="X168" i="15"/>
  <c r="T210" i="15"/>
  <c r="V49" i="15"/>
  <c r="X159" i="15"/>
  <c r="T194" i="15"/>
  <c r="U171" i="15"/>
  <c r="V86" i="15"/>
  <c r="T162" i="15"/>
  <c r="Y200" i="15"/>
  <c r="T146" i="15"/>
  <c r="W211" i="15"/>
  <c r="U117" i="15"/>
  <c r="W207" i="15"/>
  <c r="X86" i="15"/>
  <c r="T175" i="15"/>
  <c r="X180" i="15"/>
  <c r="V184" i="15"/>
  <c r="X158" i="15"/>
  <c r="Y198" i="15"/>
  <c r="W214" i="15"/>
  <c r="W17" i="15"/>
  <c r="T205" i="15"/>
  <c r="Y114" i="15"/>
  <c r="T77" i="15"/>
  <c r="V213" i="15"/>
  <c r="T147" i="15"/>
  <c r="V104" i="15"/>
  <c r="U128" i="15"/>
  <c r="W12" i="15"/>
  <c r="W36" i="15"/>
  <c r="W60" i="15"/>
  <c r="W84" i="15"/>
  <c r="W108" i="15"/>
  <c r="U19" i="15"/>
  <c r="U43" i="15"/>
  <c r="U67" i="15"/>
  <c r="U91" i="15"/>
  <c r="U115" i="15"/>
  <c r="Y24" i="15"/>
  <c r="Y48" i="15"/>
  <c r="Y72" i="15"/>
  <c r="Y96" i="15"/>
  <c r="W7" i="15"/>
  <c r="W31" i="15"/>
  <c r="W55" i="15"/>
  <c r="W79" i="15"/>
  <c r="W103" i="15"/>
  <c r="U14" i="15"/>
  <c r="U38" i="15"/>
  <c r="U62" i="15"/>
  <c r="U86" i="15"/>
  <c r="Y3" i="15"/>
  <c r="Y27" i="15"/>
  <c r="Y51" i="15"/>
  <c r="Y75" i="15"/>
  <c r="U17" i="15"/>
  <c r="U41" i="15"/>
  <c r="X33" i="15"/>
  <c r="V82" i="15"/>
  <c r="Y115" i="15"/>
  <c r="Y139" i="15"/>
  <c r="Y163" i="15"/>
  <c r="Y187" i="15"/>
  <c r="V37" i="15"/>
  <c r="U89" i="15"/>
  <c r="W122" i="15"/>
  <c r="W146" i="15"/>
  <c r="W170" i="15"/>
  <c r="W194" i="15"/>
  <c r="V8" i="15"/>
  <c r="U56" i="15"/>
  <c r="Y98" i="15"/>
  <c r="Y130" i="15"/>
  <c r="Y154" i="15"/>
  <c r="Y178" i="15"/>
  <c r="U12" i="15"/>
  <c r="V72" i="15"/>
  <c r="T112" i="15"/>
  <c r="T136" i="15"/>
  <c r="T160" i="15"/>
  <c r="W25" i="15"/>
  <c r="V85" i="15"/>
  <c r="U120" i="15"/>
  <c r="U144" i="15"/>
  <c r="X5" i="15"/>
  <c r="X54" i="15"/>
  <c r="T97" i="15"/>
  <c r="Y125" i="15"/>
  <c r="Y149" i="15"/>
  <c r="Y54" i="15"/>
  <c r="W45" i="15"/>
  <c r="V97" i="15"/>
  <c r="X132" i="15"/>
  <c r="X156" i="15"/>
  <c r="T135" i="15"/>
  <c r="Y177" i="15"/>
  <c r="W205" i="15"/>
  <c r="X196" i="15"/>
  <c r="V135" i="15"/>
  <c r="W179" i="15"/>
  <c r="U208" i="15"/>
  <c r="X207" i="15"/>
  <c r="W116" i="15"/>
  <c r="U170" i="15"/>
  <c r="V200" i="15"/>
  <c r="T211" i="15"/>
  <c r="T49" i="15"/>
  <c r="X135" i="15"/>
  <c r="X170" i="15"/>
  <c r="X162" i="15"/>
  <c r="W58" i="15"/>
  <c r="W164" i="15"/>
  <c r="T196" i="15"/>
  <c r="W180" i="15"/>
  <c r="U97" i="15"/>
  <c r="X164" i="15"/>
  <c r="V203" i="15"/>
  <c r="U149" i="15"/>
  <c r="X13" i="15"/>
  <c r="Y120" i="15"/>
  <c r="W215" i="15"/>
  <c r="V92" i="15"/>
  <c r="T182" i="15"/>
  <c r="U191" i="15"/>
  <c r="V191" i="15"/>
  <c r="Y206" i="15"/>
  <c r="U153" i="15"/>
  <c r="W131" i="15"/>
  <c r="V88" i="15"/>
  <c r="Y42" i="15"/>
  <c r="X127" i="15"/>
  <c r="V201" i="15"/>
  <c r="U76" i="15"/>
  <c r="X182" i="15"/>
  <c r="Y207" i="15"/>
  <c r="T168" i="15"/>
  <c r="T15" i="15"/>
  <c r="T39" i="15"/>
  <c r="T63" i="15"/>
  <c r="T87" i="15"/>
  <c r="T111" i="15"/>
  <c r="X20" i="15"/>
  <c r="X44" i="15"/>
  <c r="X68" i="15"/>
  <c r="X92" i="15"/>
  <c r="V3" i="15"/>
  <c r="V27" i="15"/>
  <c r="V51" i="15"/>
  <c r="V75" i="15"/>
  <c r="V99" i="15"/>
  <c r="T10" i="15"/>
  <c r="T34" i="15"/>
  <c r="T58" i="15"/>
  <c r="T82" i="15"/>
  <c r="T106" i="15"/>
  <c r="X15" i="15"/>
  <c r="X39" i="15"/>
  <c r="X63" i="15"/>
  <c r="X87" i="15"/>
  <c r="V6" i="15"/>
  <c r="V30" i="15"/>
  <c r="V54" i="15"/>
  <c r="V78" i="15"/>
  <c r="X18" i="15"/>
  <c r="X42" i="15"/>
  <c r="T37" i="15"/>
  <c r="U84" i="15"/>
  <c r="V118" i="15"/>
  <c r="V142" i="15"/>
  <c r="V166" i="15"/>
  <c r="V190" i="15"/>
  <c r="U40" i="15"/>
  <c r="Y91" i="15"/>
  <c r="T125" i="15"/>
  <c r="T149" i="15"/>
  <c r="T173" i="15"/>
  <c r="T197" i="15"/>
  <c r="T12" i="15"/>
  <c r="X61" i="15"/>
  <c r="T101" i="15"/>
  <c r="V133" i="15"/>
  <c r="V157" i="15"/>
  <c r="V181" i="15"/>
  <c r="Y21" i="15"/>
  <c r="Y77" i="15"/>
  <c r="V114" i="15"/>
  <c r="W137" i="15"/>
  <c r="W161" i="15"/>
  <c r="V28" i="15"/>
  <c r="Y89" i="15"/>
  <c r="X121" i="15"/>
  <c r="X145" i="15"/>
  <c r="X9" i="15"/>
  <c r="U57" i="15"/>
  <c r="W101" i="15"/>
  <c r="V128" i="15"/>
  <c r="V152" i="15"/>
  <c r="V57" i="15"/>
  <c r="V48" i="15"/>
  <c r="Y101" i="15"/>
  <c r="U135" i="15"/>
  <c r="T20" i="15"/>
  <c r="T138" i="15"/>
  <c r="V179" i="15"/>
  <c r="T208" i="15"/>
  <c r="U20" i="15"/>
  <c r="U138" i="15"/>
  <c r="W181" i="15"/>
  <c r="X209" i="15"/>
  <c r="V20" i="15"/>
  <c r="W119" i="15"/>
  <c r="W172" i="15"/>
  <c r="Y201" i="15"/>
  <c r="U169" i="15"/>
  <c r="Y57" i="15"/>
  <c r="T139" i="15"/>
  <c r="X172" i="15"/>
  <c r="T184" i="15"/>
  <c r="W66" i="15"/>
  <c r="X166" i="15"/>
  <c r="U199" i="15"/>
  <c r="T191" i="15"/>
  <c r="W102" i="15"/>
  <c r="X176" i="15"/>
  <c r="Y204" i="15"/>
  <c r="V155" i="15"/>
  <c r="Y26" i="15"/>
  <c r="T127" i="15"/>
  <c r="V52" i="15"/>
  <c r="X97" i="15"/>
  <c r="W187" i="15"/>
  <c r="V206" i="15"/>
  <c r="W198" i="15"/>
  <c r="W147" i="15"/>
  <c r="U193" i="15"/>
  <c r="U188" i="15"/>
  <c r="Y110" i="15"/>
  <c r="T131" i="15"/>
  <c r="Y140" i="15"/>
  <c r="Y29" i="15"/>
  <c r="T118" i="15"/>
  <c r="Y210" i="15"/>
  <c r="T120" i="15"/>
  <c r="W16" i="15"/>
  <c r="W40" i="15"/>
  <c r="W64" i="15"/>
  <c r="W88" i="15"/>
  <c r="W112" i="15"/>
  <c r="U23" i="15"/>
  <c r="U47" i="15"/>
  <c r="U71" i="15"/>
  <c r="U95" i="15"/>
  <c r="Y4" i="15"/>
  <c r="Y28" i="15"/>
  <c r="Y52" i="15"/>
  <c r="Y76" i="15"/>
  <c r="Y100" i="15"/>
  <c r="W11" i="15"/>
  <c r="W35" i="15"/>
  <c r="W59" i="15"/>
  <c r="W83" i="15"/>
  <c r="W107" i="15"/>
  <c r="U18" i="15"/>
  <c r="U42" i="15"/>
  <c r="U66" i="15"/>
  <c r="U90" i="15"/>
  <c r="Y7" i="15"/>
  <c r="Y31" i="15"/>
  <c r="Y55" i="15"/>
  <c r="Y79" i="15"/>
  <c r="U21" i="15"/>
  <c r="U45" i="15"/>
  <c r="T40" i="15"/>
  <c r="Y86" i="15"/>
  <c r="Y119" i="15"/>
  <c r="Y143" i="15"/>
  <c r="Y167" i="15"/>
  <c r="Y191" i="15"/>
  <c r="Y49" i="15"/>
  <c r="X93" i="15"/>
  <c r="W126" i="15"/>
  <c r="W150" i="15"/>
  <c r="W174" i="15"/>
  <c r="U4" i="15"/>
  <c r="Y18" i="15"/>
  <c r="U64" i="15"/>
  <c r="W105" i="15"/>
  <c r="Y134" i="15"/>
  <c r="Y158" i="15"/>
  <c r="Y182" i="15"/>
  <c r="V25" i="15"/>
  <c r="V80" i="15"/>
  <c r="T116" i="15"/>
  <c r="T140" i="15"/>
  <c r="T164" i="15"/>
  <c r="W38" i="15"/>
  <c r="T92" i="15"/>
  <c r="U124" i="15"/>
  <c r="U148" i="15"/>
  <c r="T13" i="15"/>
  <c r="X62" i="15"/>
  <c r="V106" i="15"/>
  <c r="Y129" i="15"/>
  <c r="Y5" i="15"/>
  <c r="Y62" i="15"/>
  <c r="W57" i="15"/>
  <c r="T104" i="15"/>
  <c r="X136" i="15"/>
  <c r="T33" i="15"/>
  <c r="U141" i="15"/>
  <c r="U181" i="15"/>
  <c r="W209" i="15"/>
  <c r="V33" i="15"/>
  <c r="V151" i="15"/>
  <c r="T183" i="15"/>
  <c r="U212" i="15"/>
  <c r="W33" i="15"/>
  <c r="X122" i="15"/>
  <c r="U174" i="15"/>
  <c r="V204" i="15"/>
  <c r="W189" i="15"/>
  <c r="Y65" i="15"/>
  <c r="T142" i="15"/>
  <c r="V176" i="15"/>
  <c r="X199" i="15"/>
  <c r="X73" i="15"/>
  <c r="Y168" i="15"/>
  <c r="X200" i="15"/>
  <c r="U210" i="15"/>
  <c r="T113" i="15"/>
  <c r="U178" i="15"/>
  <c r="V207" i="15"/>
  <c r="Y164" i="15"/>
  <c r="T52" i="15"/>
  <c r="T130" i="15"/>
  <c r="X130" i="15"/>
  <c r="T109" i="15"/>
  <c r="W196" i="15"/>
  <c r="T17" i="15"/>
  <c r="Y203" i="15"/>
  <c r="X175" i="15"/>
  <c r="T179" i="15"/>
  <c r="X214" i="15"/>
  <c r="X150" i="15"/>
  <c r="Y180" i="15"/>
  <c r="T163" i="15"/>
  <c r="Y70" i="15"/>
  <c r="X143" i="15"/>
  <c r="X82" i="15"/>
  <c r="V101" i="15"/>
  <c r="T19" i="15"/>
  <c r="T43" i="15"/>
  <c r="T67" i="15"/>
  <c r="T91" i="15"/>
  <c r="T115" i="15"/>
  <c r="X24" i="15"/>
  <c r="X48" i="15"/>
  <c r="X72" i="15"/>
  <c r="X96" i="15"/>
  <c r="V7" i="15"/>
  <c r="V31" i="15"/>
  <c r="V55" i="15"/>
  <c r="V79" i="15"/>
  <c r="V103" i="15"/>
  <c r="T14" i="15"/>
  <c r="T38" i="15"/>
  <c r="T62" i="15"/>
  <c r="T86" i="15"/>
  <c r="T110" i="15"/>
  <c r="X19" i="15"/>
  <c r="X43" i="15"/>
  <c r="X67" i="15"/>
  <c r="X91" i="15"/>
  <c r="V10" i="15"/>
  <c r="V34" i="15"/>
  <c r="V58" i="15"/>
  <c r="T5" i="15"/>
  <c r="X22" i="15"/>
  <c r="X46" i="15"/>
  <c r="Y46" i="15"/>
  <c r="T89" i="15"/>
  <c r="V122" i="15"/>
  <c r="V146" i="15"/>
  <c r="V170" i="15"/>
  <c r="V194" i="15"/>
  <c r="V53" i="15"/>
  <c r="W98" i="15"/>
  <c r="T129" i="15"/>
  <c r="T153" i="15"/>
  <c r="T177" i="15"/>
  <c r="U8" i="15"/>
  <c r="X21" i="15"/>
  <c r="X69" i="15"/>
  <c r="U110" i="15"/>
  <c r="V137" i="15"/>
  <c r="V161" i="15"/>
  <c r="V185" i="15"/>
  <c r="U28" i="15"/>
  <c r="U85" i="15"/>
  <c r="W117" i="15"/>
  <c r="W141" i="15"/>
  <c r="W165" i="15"/>
  <c r="W41" i="15"/>
  <c r="X94" i="15"/>
  <c r="X125" i="15"/>
  <c r="X149" i="15"/>
  <c r="T16" i="15"/>
  <c r="U65" i="15"/>
  <c r="U108" i="15"/>
  <c r="V132" i="15"/>
  <c r="Y9" i="15"/>
  <c r="V65" i="15"/>
  <c r="T60" i="15"/>
  <c r="X106" i="15"/>
  <c r="U139" i="15"/>
  <c r="X45" i="15"/>
  <c r="Y144" i="15"/>
  <c r="Y184" i="15"/>
  <c r="T212" i="15"/>
  <c r="Y45" i="15"/>
  <c r="T154" i="15"/>
  <c r="W188" i="15"/>
  <c r="X213" i="15"/>
  <c r="W46" i="15"/>
  <c r="W132" i="15"/>
  <c r="U176" i="15"/>
  <c r="Y205" i="15"/>
  <c r="X203" i="15"/>
  <c r="V73" i="15"/>
  <c r="U145" i="15"/>
  <c r="Y181" i="15"/>
  <c r="U206" i="15"/>
  <c r="X85" i="15"/>
  <c r="Y172" i="15"/>
  <c r="U203" i="15"/>
  <c r="U109" i="15"/>
  <c r="W120" i="15"/>
  <c r="U180" i="15"/>
  <c r="Y208" i="15"/>
  <c r="T167" i="15"/>
  <c r="U60" i="15"/>
  <c r="Y136" i="15"/>
  <c r="V171" i="15"/>
  <c r="V113" i="15"/>
  <c r="U202" i="15"/>
  <c r="W61" i="15"/>
  <c r="U201" i="15"/>
  <c r="V17" i="15"/>
  <c r="U209" i="15"/>
  <c r="U104" i="15"/>
  <c r="X177" i="15"/>
  <c r="V214" i="15"/>
  <c r="W171" i="15"/>
  <c r="V93" i="15"/>
  <c r="U165" i="15"/>
  <c r="X167" i="15"/>
  <c r="T144" i="15"/>
  <c r="W20" i="15"/>
  <c r="W44" i="15"/>
  <c r="W68" i="15"/>
  <c r="W92" i="15"/>
  <c r="U3" i="15"/>
  <c r="U27" i="15"/>
  <c r="U51" i="15"/>
  <c r="U75" i="15"/>
  <c r="U99" i="15"/>
  <c r="Y8" i="15"/>
  <c r="Y32" i="15"/>
  <c r="Y56" i="15"/>
  <c r="Y80" i="15"/>
  <c r="Y104" i="15"/>
  <c r="W15" i="15"/>
  <c r="W39" i="15"/>
  <c r="W63" i="15"/>
  <c r="W87" i="15"/>
  <c r="W111" i="15"/>
  <c r="U22" i="15"/>
  <c r="U46" i="15"/>
  <c r="U70" i="15"/>
  <c r="U94" i="15"/>
  <c r="Y11" i="15"/>
  <c r="Y35" i="15"/>
  <c r="Y59" i="15"/>
  <c r="W6" i="15"/>
  <c r="U25" i="15"/>
  <c r="U49" i="15"/>
  <c r="X49" i="15"/>
  <c r="W93" i="15"/>
  <c r="Y123" i="15"/>
  <c r="Y147" i="15"/>
  <c r="Y171" i="15"/>
  <c r="Y195" i="15"/>
  <c r="Y58" i="15"/>
  <c r="V100" i="15"/>
  <c r="W130" i="15"/>
  <c r="W154" i="15"/>
  <c r="W178" i="15"/>
  <c r="W18" i="15"/>
  <c r="T25" i="15"/>
  <c r="U72" i="15"/>
  <c r="U114" i="15"/>
  <c r="Y138" i="15"/>
  <c r="Y162" i="15"/>
  <c r="Y186" i="15"/>
  <c r="Y37" i="15"/>
  <c r="V44" i="15"/>
  <c r="X70" i="15"/>
  <c r="X110" i="15"/>
  <c r="Y133" i="15"/>
  <c r="V13" i="15"/>
  <c r="Y6" i="15"/>
  <c r="W65" i="15"/>
  <c r="X116" i="15"/>
  <c r="X140" i="15"/>
  <c r="W77" i="15"/>
  <c r="X147" i="15"/>
  <c r="X186" i="15"/>
  <c r="W213" i="15"/>
  <c r="T56" i="15"/>
  <c r="U159" i="15"/>
  <c r="T190" i="15"/>
  <c r="X174" i="15"/>
  <c r="X57" i="15"/>
  <c r="W135" i="15"/>
  <c r="X179" i="15"/>
  <c r="V208" i="15"/>
  <c r="X215" i="15"/>
  <c r="Y90" i="15"/>
  <c r="Y148" i="15"/>
  <c r="V183" i="15"/>
  <c r="X211" i="15"/>
  <c r="T96" i="15"/>
  <c r="W176" i="15"/>
  <c r="X204" i="15"/>
  <c r="T158" i="15"/>
  <c r="W123" i="15"/>
  <c r="X183" i="15"/>
  <c r="V211" i="15"/>
  <c r="T171" i="15"/>
  <c r="U68" i="15"/>
  <c r="T143" i="15"/>
  <c r="U184" i="15"/>
  <c r="V127" i="15"/>
  <c r="T61" i="15"/>
  <c r="V109" i="15"/>
  <c r="W156" i="15"/>
  <c r="U88" i="15"/>
  <c r="U179" i="15"/>
  <c r="T134" i="15"/>
  <c r="X184" i="15"/>
  <c r="U158" i="15"/>
  <c r="T209" i="15"/>
  <c r="Y153" i="15"/>
  <c r="T201" i="15"/>
  <c r="Y215" i="15"/>
  <c r="T23" i="15"/>
  <c r="T47" i="15"/>
  <c r="T71" i="15"/>
  <c r="T95" i="15"/>
  <c r="X4" i="15"/>
  <c r="X28" i="15"/>
  <c r="X52" i="15"/>
  <c r="X76" i="15"/>
  <c r="X100" i="15"/>
  <c r="V11" i="15"/>
  <c r="V35" i="15"/>
  <c r="V59" i="15"/>
  <c r="V83" i="15"/>
  <c r="V107" i="15"/>
  <c r="T18" i="15"/>
  <c r="T42" i="15"/>
  <c r="T66" i="15"/>
  <c r="T90" i="15"/>
  <c r="T114" i="15"/>
  <c r="X23" i="15"/>
  <c r="X47" i="15"/>
  <c r="X71" i="15"/>
  <c r="X95" i="15"/>
  <c r="V14" i="15"/>
  <c r="V38" i="15"/>
  <c r="V62" i="15"/>
  <c r="T9" i="15"/>
  <c r="X26" i="15"/>
  <c r="X50" i="15"/>
  <c r="T53" i="15"/>
  <c r="V98" i="15"/>
  <c r="V126" i="15"/>
  <c r="V150" i="15"/>
  <c r="V174" i="15"/>
  <c r="V198" i="15"/>
  <c r="V61" i="15"/>
  <c r="U105" i="15"/>
  <c r="T133" i="15"/>
  <c r="T157" i="15"/>
  <c r="T181" i="15"/>
  <c r="W21" i="15"/>
  <c r="T28" i="15"/>
  <c r="X77" i="15"/>
  <c r="V117" i="15"/>
  <c r="V141" i="15"/>
  <c r="V165" i="15"/>
  <c r="V189" i="15"/>
  <c r="V41" i="15"/>
  <c r="X89" i="15"/>
  <c r="W121" i="15"/>
  <c r="W145" i="15"/>
  <c r="W169" i="15"/>
  <c r="W54" i="15"/>
  <c r="Y105" i="15"/>
  <c r="X129" i="15"/>
  <c r="X153" i="15"/>
  <c r="X25" i="15"/>
  <c r="U73" i="15"/>
  <c r="V112" i="15"/>
  <c r="V136" i="15"/>
  <c r="U16" i="15"/>
  <c r="W10" i="15"/>
  <c r="T68" i="15"/>
  <c r="U119" i="15"/>
  <c r="U143" i="15"/>
  <c r="V105" i="15"/>
  <c r="T151" i="15"/>
  <c r="V188" i="15"/>
  <c r="W160" i="15"/>
  <c r="T64" i="15"/>
  <c r="Y161" i="15"/>
  <c r="T192" i="15"/>
  <c r="W200" i="15"/>
  <c r="X65" i="15"/>
  <c r="X138" i="15"/>
  <c r="X181" i="15"/>
  <c r="Y209" i="15"/>
  <c r="T93" i="15"/>
  <c r="X101" i="15"/>
  <c r="X151" i="15"/>
  <c r="U185" i="15"/>
  <c r="W14" i="15"/>
  <c r="V102" i="15"/>
  <c r="T178" i="15"/>
  <c r="U207" i="15"/>
  <c r="X173" i="15"/>
  <c r="X126" i="15"/>
  <c r="X185" i="15"/>
  <c r="Y212" i="15"/>
  <c r="Y176" i="15"/>
  <c r="W74" i="15"/>
  <c r="Y152" i="15"/>
  <c r="V202" i="15"/>
  <c r="U130" i="15"/>
  <c r="X81" i="15"/>
  <c r="Y124" i="15"/>
  <c r="U195" i="15"/>
  <c r="Y109" i="15"/>
  <c r="V209" i="15"/>
  <c r="V175" i="15"/>
  <c r="X191" i="15"/>
  <c r="V147" i="15"/>
  <c r="W30" i="15"/>
  <c r="U163" i="15"/>
  <c r="V76" i="15"/>
  <c r="Y83" i="15"/>
  <c r="W24" i="15"/>
  <c r="W48" i="15"/>
  <c r="W72" i="15"/>
  <c r="W96" i="15"/>
  <c r="U7" i="15"/>
  <c r="U31" i="15"/>
  <c r="U55" i="15"/>
  <c r="U79" i="15"/>
  <c r="U103" i="15"/>
  <c r="Y12" i="15"/>
  <c r="Y36" i="15"/>
  <c r="Y60" i="15"/>
  <c r="Y84" i="15"/>
  <c r="Y108" i="15"/>
  <c r="W19" i="15"/>
  <c r="W43" i="15"/>
  <c r="W67" i="15"/>
  <c r="W91" i="15"/>
  <c r="W115" i="15"/>
  <c r="U26" i="15"/>
  <c r="U50" i="15"/>
  <c r="U74" i="15"/>
  <c r="U98" i="15"/>
  <c r="Y15" i="15"/>
  <c r="Y39" i="15"/>
  <c r="Y63" i="15"/>
  <c r="U5" i="15"/>
  <c r="U29" i="15"/>
  <c r="U53" i="15"/>
  <c r="X58" i="15"/>
  <c r="U100" i="15"/>
  <c r="Y127" i="15"/>
  <c r="Y151" i="15"/>
  <c r="Y175" i="15"/>
  <c r="T4" i="15"/>
  <c r="Y66" i="15"/>
  <c r="Y107" i="15"/>
  <c r="W134" i="15"/>
  <c r="W158" i="15"/>
  <c r="W182" i="15"/>
  <c r="V24" i="15"/>
  <c r="Y34" i="15"/>
  <c r="U80" i="15"/>
  <c r="Y118" i="15"/>
  <c r="Y142" i="15"/>
  <c r="Y166" i="15"/>
  <c r="Y190" i="15"/>
  <c r="U44" i="15"/>
  <c r="W94" i="15"/>
  <c r="T124" i="15"/>
  <c r="T148" i="15"/>
  <c r="T172" i="15"/>
  <c r="T57" i="15"/>
  <c r="T108" i="15"/>
  <c r="U132" i="15"/>
  <c r="U156" i="15"/>
  <c r="T29" i="15"/>
  <c r="X78" i="15"/>
  <c r="X114" i="15"/>
  <c r="Y137" i="15"/>
  <c r="Y25" i="15"/>
  <c r="W13" i="15"/>
  <c r="W73" i="15"/>
  <c r="X120" i="15"/>
  <c r="X144" i="15"/>
  <c r="X115" i="15"/>
  <c r="Y156" i="15"/>
  <c r="Y193" i="15"/>
  <c r="T198" i="15"/>
  <c r="Y78" i="15"/>
  <c r="X163" i="15"/>
  <c r="W195" i="15"/>
  <c r="W204" i="15"/>
  <c r="T72" i="15"/>
  <c r="W148" i="15"/>
  <c r="U183" i="15"/>
  <c r="V212" i="15"/>
  <c r="W127" i="15"/>
  <c r="Y116" i="15"/>
  <c r="X154" i="15"/>
  <c r="X190" i="15"/>
  <c r="Y113" i="15"/>
  <c r="V123" i="15"/>
  <c r="T180" i="15"/>
  <c r="X208" i="15"/>
  <c r="U198" i="15"/>
  <c r="W136" i="15"/>
  <c r="U187" i="15"/>
  <c r="V215" i="15"/>
  <c r="V180" i="15"/>
  <c r="U81" i="15"/>
  <c r="U162" i="15"/>
  <c r="Y13" i="15"/>
  <c r="V143" i="15"/>
  <c r="Y97" i="15"/>
  <c r="U137" i="15"/>
  <c r="X210" i="15"/>
  <c r="U150" i="15"/>
  <c r="X98" i="15"/>
  <c r="W202" i="15"/>
  <c r="T213" i="15"/>
  <c r="W175" i="15"/>
  <c r="V210" i="15"/>
  <c r="X171" i="15"/>
  <c r="V131" i="15"/>
  <c r="Y202" i="15"/>
  <c r="V2" i="14"/>
  <c r="U2" i="14"/>
  <c r="T3" i="13"/>
  <c r="T27" i="13"/>
  <c r="T51" i="13"/>
  <c r="T75" i="13"/>
  <c r="T99" i="13"/>
  <c r="X8" i="13"/>
  <c r="X32" i="13"/>
  <c r="X56" i="13"/>
  <c r="X80" i="13"/>
  <c r="V19" i="13"/>
  <c r="V51" i="13"/>
  <c r="V83" i="13"/>
  <c r="Y111" i="13"/>
  <c r="Y134" i="13"/>
  <c r="Y158" i="13"/>
  <c r="X22" i="13"/>
  <c r="X46" i="13"/>
  <c r="X70" i="13"/>
  <c r="V94" i="13"/>
  <c r="T120" i="13"/>
  <c r="T13" i="13"/>
  <c r="T37" i="13"/>
  <c r="T61" i="13"/>
  <c r="T85" i="13"/>
  <c r="W110" i="13"/>
  <c r="T10" i="13"/>
  <c r="T34" i="13"/>
  <c r="T58" i="13"/>
  <c r="T82" i="13"/>
  <c r="Y16" i="13"/>
  <c r="Y48" i="13"/>
  <c r="V10" i="13"/>
  <c r="V58" i="13"/>
  <c r="X13" i="13"/>
  <c r="X45" i="13"/>
  <c r="X77" i="13"/>
  <c r="X31" i="13"/>
  <c r="Y96" i="13"/>
  <c r="U123" i="13"/>
  <c r="U149" i="13"/>
  <c r="X174" i="13"/>
  <c r="X198" i="13"/>
  <c r="U20" i="13"/>
  <c r="Y80" i="13"/>
  <c r="V123" i="13"/>
  <c r="U155" i="13"/>
  <c r="Y178" i="13"/>
  <c r="V62" i="13"/>
  <c r="Y110" i="13"/>
  <c r="U142" i="13"/>
  <c r="U36" i="13"/>
  <c r="U95" i="13"/>
  <c r="Y133" i="13"/>
  <c r="U161" i="13"/>
  <c r="X185" i="13"/>
  <c r="V93" i="13"/>
  <c r="Y136" i="13"/>
  <c r="Y179" i="13"/>
  <c r="Y208" i="13"/>
  <c r="W233" i="13"/>
  <c r="U236" i="13"/>
  <c r="W207" i="13"/>
  <c r="T227" i="13"/>
  <c r="X34" i="13"/>
  <c r="U105" i="13"/>
  <c r="U154" i="13"/>
  <c r="W188" i="13"/>
  <c r="T213" i="13"/>
  <c r="W23" i="13"/>
  <c r="U111" i="13"/>
  <c r="U160" i="13"/>
  <c r="Y217" i="13"/>
  <c r="X127" i="13"/>
  <c r="U203" i="13"/>
  <c r="U41" i="13"/>
  <c r="T108" i="13"/>
  <c r="W154" i="13"/>
  <c r="Y188" i="13"/>
  <c r="W224" i="13"/>
  <c r="T76" i="13"/>
  <c r="X130" i="13"/>
  <c r="U162" i="13"/>
  <c r="T193" i="13"/>
  <c r="X232" i="13"/>
  <c r="X97" i="13"/>
  <c r="T144" i="13"/>
  <c r="U182" i="13"/>
  <c r="U212" i="13"/>
  <c r="V76" i="13"/>
  <c r="Y180" i="13"/>
  <c r="T229" i="13"/>
  <c r="Y244" i="13"/>
  <c r="V215" i="13"/>
  <c r="W31" i="13"/>
  <c r="T133" i="13"/>
  <c r="V199" i="13"/>
  <c r="Y219" i="13"/>
  <c r="W246" i="13"/>
  <c r="U195" i="13"/>
  <c r="U44" i="13"/>
  <c r="T159" i="13"/>
  <c r="W227" i="13"/>
  <c r="X148" i="13"/>
  <c r="V192" i="13"/>
  <c r="W118" i="13"/>
  <c r="X199" i="13"/>
  <c r="X240" i="13"/>
  <c r="V159" i="13"/>
  <c r="V214" i="13"/>
  <c r="W25" i="13"/>
  <c r="T104" i="13"/>
  <c r="Y159" i="13"/>
  <c r="Y37" i="13"/>
  <c r="X218" i="13"/>
  <c r="X129" i="13"/>
  <c r="U115" i="13"/>
  <c r="V179" i="13"/>
  <c r="U245" i="13"/>
  <c r="Y228" i="13"/>
  <c r="Y239" i="13"/>
  <c r="W144" i="13"/>
  <c r="X161" i="13"/>
  <c r="Y109" i="13"/>
  <c r="V186" i="13"/>
  <c r="Y15" i="13"/>
  <c r="Y102" i="13"/>
  <c r="W4" i="13"/>
  <c r="W28" i="13"/>
  <c r="W52" i="13"/>
  <c r="W76" i="13"/>
  <c r="W100" i="13"/>
  <c r="U11" i="13"/>
  <c r="U35" i="13"/>
  <c r="U59" i="13"/>
  <c r="U83" i="13"/>
  <c r="W22" i="13"/>
  <c r="W54" i="13"/>
  <c r="W86" i="13"/>
  <c r="T113" i="13"/>
  <c r="V137" i="13"/>
  <c r="V161" i="13"/>
  <c r="T24" i="13"/>
  <c r="T48" i="13"/>
  <c r="T72" i="13"/>
  <c r="U97" i="13"/>
  <c r="W121" i="13"/>
  <c r="Y14" i="13"/>
  <c r="Y38" i="13"/>
  <c r="Y62" i="13"/>
  <c r="Y86" i="13"/>
  <c r="V113" i="13"/>
  <c r="Y11" i="13"/>
  <c r="Y35" i="13"/>
  <c r="Y59" i="13"/>
  <c r="Y83" i="13"/>
  <c r="U18" i="13"/>
  <c r="U50" i="13"/>
  <c r="W13" i="13"/>
  <c r="W61" i="13"/>
  <c r="V15" i="13"/>
  <c r="V47" i="13"/>
  <c r="V79" i="13"/>
  <c r="W39" i="13"/>
  <c r="W98" i="13"/>
  <c r="X126" i="13"/>
  <c r="U152" i="13"/>
  <c r="U177" i="13"/>
  <c r="U201" i="13"/>
  <c r="T28" i="13"/>
  <c r="U90" i="13"/>
  <c r="Y128" i="13"/>
  <c r="Y156" i="13"/>
  <c r="V181" i="13"/>
  <c r="Y66" i="13"/>
  <c r="X112" i="13"/>
  <c r="Y143" i="13"/>
  <c r="T44" i="13"/>
  <c r="U99" i="13"/>
  <c r="T135" i="13"/>
  <c r="U164" i="13"/>
  <c r="U17" i="13"/>
  <c r="T96" i="13"/>
  <c r="X138" i="13"/>
  <c r="Y181" i="13"/>
  <c r="T210" i="13"/>
  <c r="T236" i="13"/>
  <c r="X237" i="13"/>
  <c r="V210" i="13"/>
  <c r="W232" i="13"/>
  <c r="U52" i="13"/>
  <c r="Y113" i="13"/>
  <c r="T156" i="13"/>
  <c r="V191" i="13"/>
  <c r="Y214" i="13"/>
  <c r="Y29" i="13"/>
  <c r="V119" i="13"/>
  <c r="T164" i="13"/>
  <c r="Y221" i="13"/>
  <c r="U156" i="13"/>
  <c r="T223" i="13"/>
  <c r="U46" i="13"/>
  <c r="V111" i="13"/>
  <c r="V156" i="13"/>
  <c r="T190" i="13"/>
  <c r="W236" i="13"/>
  <c r="U81" i="13"/>
  <c r="U135" i="13"/>
  <c r="W164" i="13"/>
  <c r="Y194" i="13"/>
  <c r="X7" i="13"/>
  <c r="W103" i="13"/>
  <c r="W148" i="13"/>
  <c r="T184" i="13"/>
  <c r="Y213" i="13"/>
  <c r="T86" i="13"/>
  <c r="V184" i="13"/>
  <c r="X231" i="13"/>
  <c r="T134" i="13"/>
  <c r="T226" i="13"/>
  <c r="Y42" i="13"/>
  <c r="X137" i="13"/>
  <c r="U202" i="13"/>
  <c r="U238" i="13"/>
  <c r="Y97" i="13"/>
  <c r="V226" i="13"/>
  <c r="Y55" i="13"/>
  <c r="T163" i="13"/>
  <c r="V229" i="13"/>
  <c r="V175" i="13"/>
  <c r="Y230" i="13"/>
  <c r="T129" i="13"/>
  <c r="W202" i="13"/>
  <c r="V242" i="13"/>
  <c r="T167" i="13"/>
  <c r="Y222" i="13"/>
  <c r="V115" i="13"/>
  <c r="T121" i="13"/>
  <c r="V217" i="13"/>
  <c r="W175" i="13"/>
  <c r="X239" i="13"/>
  <c r="U147" i="13"/>
  <c r="Y164" i="13"/>
  <c r="T233" i="13"/>
  <c r="T165" i="13"/>
  <c r="W189" i="13"/>
  <c r="V14" i="13"/>
  <c r="T153" i="13"/>
  <c r="V237" i="13"/>
  <c r="X115" i="13"/>
  <c r="Y212" i="13"/>
  <c r="W126" i="13"/>
  <c r="X133" i="13"/>
  <c r="T7" i="13"/>
  <c r="T31" i="13"/>
  <c r="T55" i="13"/>
  <c r="T79" i="13"/>
  <c r="T103" i="13"/>
  <c r="X12" i="13"/>
  <c r="X36" i="13"/>
  <c r="X60" i="13"/>
  <c r="X84" i="13"/>
  <c r="X25" i="13"/>
  <c r="X57" i="13"/>
  <c r="X89" i="13"/>
  <c r="X114" i="13"/>
  <c r="Y138" i="13"/>
  <c r="Y162" i="13"/>
  <c r="Y25" i="13"/>
  <c r="Y49" i="13"/>
  <c r="Y73" i="13"/>
  <c r="Y98" i="13"/>
  <c r="T124" i="13"/>
  <c r="U16" i="13"/>
  <c r="U40" i="13"/>
  <c r="U64" i="13"/>
  <c r="U88" i="13"/>
  <c r="U116" i="13"/>
  <c r="U13" i="13"/>
  <c r="U37" i="13"/>
  <c r="U61" i="13"/>
  <c r="U85" i="13"/>
  <c r="V21" i="13"/>
  <c r="V53" i="13"/>
  <c r="V18" i="13"/>
  <c r="V66" i="13"/>
  <c r="W18" i="13"/>
  <c r="W50" i="13"/>
  <c r="W82" i="13"/>
  <c r="V46" i="13"/>
  <c r="Y100" i="13"/>
  <c r="X128" i="13"/>
  <c r="Y153" i="13"/>
  <c r="X178" i="13"/>
  <c r="X202" i="13"/>
  <c r="Y31" i="13"/>
  <c r="X92" i="13"/>
  <c r="U130" i="13"/>
  <c r="T158" i="13"/>
  <c r="Y182" i="13"/>
  <c r="U70" i="13"/>
  <c r="V114" i="13"/>
  <c r="T145" i="13"/>
  <c r="Y47" i="13"/>
  <c r="Y108" i="13"/>
  <c r="X136" i="13"/>
  <c r="X165" i="13"/>
  <c r="U22" i="13"/>
  <c r="V99" i="13"/>
  <c r="W145" i="13"/>
  <c r="V183" i="13"/>
  <c r="X211" i="13"/>
  <c r="W237" i="13"/>
  <c r="U240" i="13"/>
  <c r="U216" i="13"/>
  <c r="T247" i="13"/>
  <c r="U57" i="13"/>
  <c r="U119" i="13"/>
  <c r="T160" i="13"/>
  <c r="U194" i="13"/>
  <c r="X217" i="13"/>
  <c r="Y34" i="13"/>
  <c r="U122" i="13"/>
  <c r="W169" i="13"/>
  <c r="Y225" i="13"/>
  <c r="U178" i="13"/>
  <c r="W228" i="13"/>
  <c r="Y52" i="13"/>
  <c r="W119" i="13"/>
  <c r="W158" i="13"/>
  <c r="X191" i="13"/>
  <c r="W244" i="13"/>
  <c r="Y85" i="13"/>
  <c r="T137" i="13"/>
  <c r="T166" i="13"/>
  <c r="T196" i="13"/>
  <c r="U25" i="13"/>
  <c r="Y105" i="13"/>
  <c r="V150" i="13"/>
  <c r="W187" i="13"/>
  <c r="T215" i="13"/>
  <c r="T94" i="13"/>
  <c r="X187" i="13"/>
  <c r="T250" i="13"/>
  <c r="Y205" i="13"/>
  <c r="T241" i="13"/>
  <c r="T54" i="13"/>
  <c r="U146" i="13"/>
  <c r="T205" i="13"/>
  <c r="U250" i="13"/>
  <c r="V60" i="13"/>
  <c r="W243" i="13"/>
  <c r="T78" i="13"/>
  <c r="U170" i="13"/>
  <c r="T234" i="13"/>
  <c r="U215" i="13"/>
  <c r="T73" i="13"/>
  <c r="U138" i="13"/>
  <c r="W205" i="13"/>
  <c r="X244" i="13"/>
  <c r="T181" i="13"/>
  <c r="W234" i="13"/>
  <c r="T157" i="13"/>
  <c r="W140" i="13"/>
  <c r="X246" i="13"/>
  <c r="Y203" i="13"/>
  <c r="X50" i="13"/>
  <c r="X151" i="13"/>
  <c r="V182" i="13"/>
  <c r="Y61" i="13"/>
  <c r="V241" i="13"/>
  <c r="W239" i="13"/>
  <c r="X26" i="13"/>
  <c r="U157" i="13"/>
  <c r="U73" i="13"/>
  <c r="U126" i="13"/>
  <c r="X215" i="13"/>
  <c r="T176" i="13"/>
  <c r="W8" i="13"/>
  <c r="W32" i="13"/>
  <c r="W56" i="13"/>
  <c r="W80" i="13"/>
  <c r="W104" i="13"/>
  <c r="U15" i="13"/>
  <c r="U39" i="13"/>
  <c r="U63" i="13"/>
  <c r="U87" i="13"/>
  <c r="V27" i="13"/>
  <c r="V59" i="13"/>
  <c r="V91" i="13"/>
  <c r="V117" i="13"/>
  <c r="V141" i="13"/>
  <c r="W3" i="13"/>
  <c r="W27" i="13"/>
  <c r="W51" i="13"/>
  <c r="W75" i="13"/>
  <c r="T100" i="13"/>
  <c r="W125" i="13"/>
  <c r="X19" i="13"/>
  <c r="X43" i="13"/>
  <c r="X67" i="13"/>
  <c r="X91" i="13"/>
  <c r="X117" i="13"/>
  <c r="V16" i="13"/>
  <c r="V40" i="13"/>
  <c r="V64" i="13"/>
  <c r="V88" i="13"/>
  <c r="Y24" i="13"/>
  <c r="Y56" i="13"/>
  <c r="W21" i="13"/>
  <c r="W69" i="13"/>
  <c r="X21" i="13"/>
  <c r="X53" i="13"/>
  <c r="X85" i="13"/>
  <c r="Y50" i="13"/>
  <c r="W102" i="13"/>
  <c r="T130" i="13"/>
  <c r="T155" i="13"/>
  <c r="U181" i="13"/>
  <c r="U205" i="13"/>
  <c r="X39" i="13"/>
  <c r="X102" i="13"/>
  <c r="W133" i="13"/>
  <c r="X159" i="13"/>
  <c r="V185" i="13"/>
  <c r="X74" i="13"/>
  <c r="W116" i="13"/>
  <c r="X146" i="13"/>
  <c r="X55" i="13"/>
  <c r="Y112" i="13"/>
  <c r="W139" i="13"/>
  <c r="U168" i="13"/>
  <c r="Y28" i="13"/>
  <c r="T105" i="13"/>
  <c r="V147" i="13"/>
  <c r="V188" i="13"/>
  <c r="W214" i="13"/>
  <c r="T240" i="13"/>
  <c r="U244" i="13"/>
  <c r="V220" i="13"/>
  <c r="T251" i="13"/>
  <c r="Y63" i="13"/>
  <c r="T122" i="13"/>
  <c r="Y163" i="13"/>
  <c r="Y195" i="13"/>
  <c r="U220" i="13"/>
  <c r="T46" i="13"/>
  <c r="Y124" i="13"/>
  <c r="U171" i="13"/>
  <c r="Y229" i="13"/>
  <c r="T187" i="13"/>
  <c r="W240" i="13"/>
  <c r="W57" i="13"/>
  <c r="V122" i="13"/>
  <c r="V160" i="13"/>
  <c r="W194" i="13"/>
  <c r="T209" i="13"/>
  <c r="W97" i="13"/>
  <c r="X139" i="13"/>
  <c r="W171" i="13"/>
  <c r="X197" i="13"/>
  <c r="U30" i="13"/>
  <c r="U109" i="13"/>
  <c r="X160" i="13"/>
  <c r="V190" i="13"/>
  <c r="X216" i="13"/>
  <c r="V100" i="13"/>
  <c r="W190" i="13"/>
  <c r="V222" i="13"/>
  <c r="U230" i="13"/>
  <c r="T221" i="13"/>
  <c r="V65" i="13"/>
  <c r="X150" i="13"/>
  <c r="T208" i="13"/>
  <c r="U33" i="13"/>
  <c r="W109" i="13"/>
  <c r="X15" i="13"/>
  <c r="Y87" i="13"/>
  <c r="W177" i="13"/>
  <c r="U246" i="13"/>
  <c r="Y242" i="13"/>
  <c r="T201" i="13"/>
  <c r="X142" i="13"/>
  <c r="V208" i="13"/>
  <c r="V246" i="13"/>
  <c r="X205" i="13"/>
  <c r="X238" i="13"/>
  <c r="W182" i="13"/>
  <c r="Y161" i="13"/>
  <c r="U60" i="13"/>
  <c r="X223" i="13"/>
  <c r="W165" i="13"/>
  <c r="W163" i="13"/>
  <c r="W206" i="13"/>
  <c r="V140" i="13"/>
  <c r="T136" i="13"/>
  <c r="V126" i="13"/>
  <c r="U49" i="13"/>
  <c r="U179" i="13"/>
  <c r="X131" i="13"/>
  <c r="V131" i="13"/>
  <c r="W218" i="13"/>
  <c r="U204" i="13"/>
  <c r="Y39" i="13"/>
  <c r="T11" i="13"/>
  <c r="T35" i="13"/>
  <c r="T59" i="13"/>
  <c r="T83" i="13"/>
  <c r="T107" i="13"/>
  <c r="X16" i="13"/>
  <c r="X40" i="13"/>
  <c r="X64" i="13"/>
  <c r="X88" i="13"/>
  <c r="W30" i="13"/>
  <c r="W62" i="13"/>
  <c r="U94" i="13"/>
  <c r="Y118" i="13"/>
  <c r="Y142" i="13"/>
  <c r="X6" i="13"/>
  <c r="X30" i="13"/>
  <c r="X54" i="13"/>
  <c r="X78" i="13"/>
  <c r="X101" i="13"/>
  <c r="T128" i="13"/>
  <c r="T21" i="13"/>
  <c r="T45" i="13"/>
  <c r="T69" i="13"/>
  <c r="W94" i="13"/>
  <c r="U120" i="13"/>
  <c r="T18" i="13"/>
  <c r="T42" i="13"/>
  <c r="T66" i="13"/>
  <c r="T90" i="13"/>
  <c r="U26" i="13"/>
  <c r="U58" i="13"/>
  <c r="V26" i="13"/>
  <c r="V74" i="13"/>
  <c r="V23" i="13"/>
  <c r="V55" i="13"/>
  <c r="V87" i="13"/>
  <c r="U54" i="13"/>
  <c r="U104" i="13"/>
  <c r="Y131" i="13"/>
  <c r="X156" i="13"/>
  <c r="X182" i="13"/>
  <c r="X206" i="13"/>
  <c r="W47" i="13"/>
  <c r="X106" i="13"/>
  <c r="V136" i="13"/>
  <c r="W162" i="13"/>
  <c r="T9" i="13"/>
  <c r="Y77" i="13"/>
  <c r="T118" i="13"/>
  <c r="T148" i="13"/>
  <c r="W63" i="13"/>
  <c r="W114" i="13"/>
  <c r="V142" i="13"/>
  <c r="X169" i="13"/>
  <c r="W33" i="13"/>
  <c r="X113" i="13"/>
  <c r="Y151" i="13"/>
  <c r="U191" i="13"/>
  <c r="W217" i="13"/>
  <c r="W241" i="13"/>
  <c r="X245" i="13"/>
  <c r="V224" i="13"/>
  <c r="U219" i="13"/>
  <c r="Y68" i="13"/>
  <c r="X124" i="13"/>
  <c r="W167" i="13"/>
  <c r="T197" i="13"/>
  <c r="X221" i="13"/>
  <c r="V52" i="13"/>
  <c r="X132" i="13"/>
  <c r="X176" i="13"/>
  <c r="Y245" i="13"/>
  <c r="W191" i="13"/>
  <c r="T243" i="13"/>
  <c r="Y69" i="13"/>
  <c r="Y127" i="13"/>
  <c r="T162" i="13"/>
  <c r="W197" i="13"/>
  <c r="W7" i="13"/>
  <c r="V103" i="13"/>
  <c r="X141" i="13"/>
  <c r="T173" i="13"/>
  <c r="W200" i="13"/>
  <c r="Y36" i="13"/>
  <c r="X111" i="13"/>
  <c r="X162" i="13"/>
  <c r="V193" i="13"/>
  <c r="V219" i="13"/>
  <c r="U106" i="13"/>
  <c r="W193" i="13"/>
  <c r="U242" i="13"/>
  <c r="U144" i="13"/>
  <c r="U241" i="13"/>
  <c r="Y76" i="13"/>
  <c r="W166" i="13"/>
  <c r="X219" i="13"/>
  <c r="V101" i="13"/>
  <c r="X135" i="13"/>
  <c r="W179" i="13"/>
  <c r="V95" i="13"/>
  <c r="X184" i="13"/>
  <c r="Y44" i="13"/>
  <c r="U82" i="13"/>
  <c r="U233" i="13"/>
  <c r="V151" i="13"/>
  <c r="U211" i="13"/>
  <c r="X248" i="13"/>
  <c r="V211" i="13"/>
  <c r="X242" i="13"/>
  <c r="U218" i="13"/>
  <c r="X179" i="13"/>
  <c r="Y71" i="13"/>
  <c r="U251" i="13"/>
  <c r="Y10" i="13"/>
  <c r="U167" i="13"/>
  <c r="W223" i="13"/>
  <c r="T183" i="13"/>
  <c r="W195" i="13"/>
  <c r="Y144" i="13"/>
  <c r="Y60" i="13"/>
  <c r="U186" i="13"/>
  <c r="X172" i="13"/>
  <c r="U140" i="13"/>
  <c r="W235" i="13"/>
  <c r="W231" i="13"/>
  <c r="W146" i="13"/>
  <c r="W12" i="13"/>
  <c r="W36" i="13"/>
  <c r="W60" i="13"/>
  <c r="W84" i="13"/>
  <c r="W108" i="13"/>
  <c r="U19" i="13"/>
  <c r="U43" i="13"/>
  <c r="U67" i="13"/>
  <c r="U91" i="13"/>
  <c r="X33" i="13"/>
  <c r="X65" i="13"/>
  <c r="Y95" i="13"/>
  <c r="V121" i="13"/>
  <c r="V145" i="13"/>
  <c r="T8" i="13"/>
  <c r="T32" i="13"/>
  <c r="T56" i="13"/>
  <c r="T80" i="13"/>
  <c r="X104" i="13"/>
  <c r="W129" i="13"/>
  <c r="Y22" i="13"/>
  <c r="Y46" i="13"/>
  <c r="Y70" i="13"/>
  <c r="V97" i="13"/>
  <c r="X121" i="13"/>
  <c r="Y19" i="13"/>
  <c r="Y43" i="13"/>
  <c r="Y67" i="13"/>
  <c r="Y91" i="13"/>
  <c r="V29" i="13"/>
  <c r="V61" i="13"/>
  <c r="W29" i="13"/>
  <c r="W77" i="13"/>
  <c r="W26" i="13"/>
  <c r="W58" i="13"/>
  <c r="W90" i="13"/>
  <c r="X58" i="13"/>
  <c r="W106" i="13"/>
  <c r="U133" i="13"/>
  <c r="W159" i="13"/>
  <c r="U185" i="13"/>
  <c r="U209" i="13"/>
  <c r="V54" i="13"/>
  <c r="V108" i="13"/>
  <c r="U139" i="13"/>
  <c r="V165" i="13"/>
  <c r="Y12" i="13"/>
  <c r="T84" i="13"/>
  <c r="W123" i="13"/>
  <c r="X149" i="13"/>
  <c r="V70" i="13"/>
  <c r="X116" i="13"/>
  <c r="U145" i="13"/>
  <c r="U172" i="13"/>
  <c r="Y45" i="13"/>
  <c r="Y116" i="13"/>
  <c r="T154" i="13"/>
  <c r="Y192" i="13"/>
  <c r="T220" i="13"/>
  <c r="T244" i="13"/>
  <c r="U248" i="13"/>
  <c r="V228" i="13"/>
  <c r="X224" i="13"/>
  <c r="X79" i="13"/>
  <c r="W127" i="13"/>
  <c r="T169" i="13"/>
  <c r="Y198" i="13"/>
  <c r="U224" i="13"/>
  <c r="V57" i="13"/>
  <c r="W134" i="13"/>
  <c r="T180" i="13"/>
  <c r="V171" i="13"/>
  <c r="U200" i="13"/>
  <c r="W248" i="13"/>
  <c r="V85" i="13"/>
  <c r="Y132" i="13"/>
  <c r="V164" i="13"/>
  <c r="V200" i="13"/>
  <c r="Y13" i="13"/>
  <c r="X105" i="13"/>
  <c r="V148" i="13"/>
  <c r="T175" i="13"/>
  <c r="U206" i="13"/>
  <c r="W41" i="13"/>
  <c r="U117" i="13"/>
  <c r="X164" i="13"/>
  <c r="U196" i="13"/>
  <c r="Y220" i="13"/>
  <c r="Y117" i="13"/>
  <c r="V196" i="13"/>
  <c r="U107" i="13"/>
  <c r="V168" i="13"/>
  <c r="W251" i="13"/>
  <c r="U86" i="13"/>
  <c r="T170" i="13"/>
  <c r="U222" i="13"/>
  <c r="U129" i="13"/>
  <c r="T186" i="13"/>
  <c r="U221" i="13"/>
  <c r="T101" i="13"/>
  <c r="Y193" i="13"/>
  <c r="Y155" i="13"/>
  <c r="V144" i="13"/>
  <c r="W9" i="13"/>
  <c r="X155" i="13"/>
  <c r="T214" i="13"/>
  <c r="V250" i="13"/>
  <c r="T230" i="13"/>
  <c r="T14" i="13"/>
  <c r="X175" i="13"/>
  <c r="U183" i="13"/>
  <c r="X103" i="13"/>
  <c r="Y209" i="13"/>
  <c r="T22" i="13"/>
  <c r="U174" i="13"/>
  <c r="T49" i="13"/>
  <c r="X235" i="13"/>
  <c r="V221" i="13"/>
  <c r="W172" i="13"/>
  <c r="X82" i="13"/>
  <c r="U192" i="13"/>
  <c r="V198" i="13"/>
  <c r="X144" i="13"/>
  <c r="U249" i="13"/>
  <c r="Y251" i="13"/>
  <c r="X87" i="13"/>
  <c r="X71" i="13"/>
  <c r="Y148" i="13"/>
  <c r="Y190" i="13"/>
  <c r="T15" i="13"/>
  <c r="T39" i="13"/>
  <c r="T63" i="13"/>
  <c r="T87" i="13"/>
  <c r="T111" i="13"/>
  <c r="X20" i="13"/>
  <c r="X44" i="13"/>
  <c r="X68" i="13"/>
  <c r="V3" i="13"/>
  <c r="V35" i="13"/>
  <c r="V67" i="13"/>
  <c r="T97" i="13"/>
  <c r="Y122" i="13"/>
  <c r="Y146" i="13"/>
  <c r="Y9" i="13"/>
  <c r="Y33" i="13"/>
  <c r="Y57" i="13"/>
  <c r="Y81" i="13"/>
  <c r="W107" i="13"/>
  <c r="T132" i="13"/>
  <c r="U24" i="13"/>
  <c r="U48" i="13"/>
  <c r="U72" i="13"/>
  <c r="U100" i="13"/>
  <c r="U124" i="13"/>
  <c r="U21" i="13"/>
  <c r="U45" i="13"/>
  <c r="U69" i="13"/>
  <c r="T93" i="13"/>
  <c r="Y32" i="13"/>
  <c r="Y64" i="13"/>
  <c r="V34" i="13"/>
  <c r="V82" i="13"/>
  <c r="X29" i="13"/>
  <c r="X61" i="13"/>
  <c r="T4" i="13"/>
  <c r="T62" i="13"/>
  <c r="U108" i="13"/>
  <c r="U136" i="13"/>
  <c r="V162" i="13"/>
  <c r="X186" i="13"/>
  <c r="X210" i="13"/>
  <c r="Y58" i="13"/>
  <c r="X110" i="13"/>
  <c r="Y140" i="13"/>
  <c r="Y166" i="13"/>
  <c r="V20" i="13"/>
  <c r="W87" i="13"/>
  <c r="T125" i="13"/>
  <c r="W152" i="13"/>
  <c r="Y74" i="13"/>
  <c r="U118" i="13"/>
  <c r="U148" i="13"/>
  <c r="X173" i="13"/>
  <c r="T52" i="13"/>
  <c r="T119" i="13"/>
  <c r="X163" i="13"/>
  <c r="T194" i="13"/>
  <c r="W221" i="13"/>
  <c r="W245" i="13"/>
  <c r="X249" i="13"/>
  <c r="Y233" i="13"/>
  <c r="U227" i="13"/>
  <c r="Y84" i="13"/>
  <c r="W132" i="13"/>
  <c r="T171" i="13"/>
  <c r="T200" i="13"/>
  <c r="X225" i="13"/>
  <c r="U89" i="13"/>
  <c r="U141" i="13"/>
  <c r="X183" i="13"/>
  <c r="T219" i="13"/>
  <c r="V232" i="13"/>
  <c r="W216" i="13"/>
  <c r="V89" i="13"/>
  <c r="X134" i="13"/>
  <c r="Y169" i="13"/>
  <c r="Y204" i="13"/>
  <c r="Y18" i="13"/>
  <c r="T109" i="13"/>
  <c r="U150" i="13"/>
  <c r="W178" i="13"/>
  <c r="Y207" i="13"/>
  <c r="Y53" i="13"/>
  <c r="W120" i="13"/>
  <c r="U166" i="13"/>
  <c r="Y197" i="13"/>
  <c r="V223" i="13"/>
  <c r="V128" i="13"/>
  <c r="U199" i="13"/>
  <c r="T147" i="13"/>
  <c r="W209" i="13"/>
  <c r="U98" i="13"/>
  <c r="Y94" i="13"/>
  <c r="T177" i="13"/>
  <c r="V227" i="13"/>
  <c r="W151" i="13"/>
  <c r="W212" i="13"/>
  <c r="V249" i="13"/>
  <c r="V118" i="13"/>
  <c r="X196" i="13"/>
  <c r="W208" i="13"/>
  <c r="T179" i="13"/>
  <c r="Y21" i="13"/>
  <c r="U159" i="13"/>
  <c r="W222" i="13"/>
  <c r="X10" i="13"/>
  <c r="V234" i="13"/>
  <c r="V109" i="13"/>
  <c r="W215" i="13"/>
  <c r="V201" i="13"/>
  <c r="W135" i="13"/>
  <c r="Y223" i="13"/>
  <c r="V33" i="13"/>
  <c r="W181" i="13"/>
  <c r="T131" i="13"/>
  <c r="V38" i="13"/>
  <c r="Y243" i="13"/>
  <c r="V195" i="13"/>
  <c r="X109" i="13"/>
  <c r="X212" i="13"/>
  <c r="W15" i="13"/>
  <c r="U153" i="13"/>
  <c r="T92" i="13"/>
  <c r="X152" i="13"/>
  <c r="W173" i="13"/>
  <c r="X247" i="13"/>
  <c r="W16" i="13"/>
  <c r="W40" i="13"/>
  <c r="W64" i="13"/>
  <c r="W88" i="13"/>
  <c r="W112" i="13"/>
  <c r="U23" i="13"/>
  <c r="U47" i="13"/>
  <c r="U71" i="13"/>
  <c r="W6" i="13"/>
  <c r="W38" i="13"/>
  <c r="W70" i="13"/>
  <c r="X98" i="13"/>
  <c r="V125" i="13"/>
  <c r="V149" i="13"/>
  <c r="W11" i="13"/>
  <c r="W35" i="13"/>
  <c r="W59" i="13"/>
  <c r="W83" i="13"/>
  <c r="V110" i="13"/>
  <c r="X3" i="13"/>
  <c r="X27" i="13"/>
  <c r="X51" i="13"/>
  <c r="X75" i="13"/>
  <c r="Y101" i="13"/>
  <c r="X125" i="13"/>
  <c r="V24" i="13"/>
  <c r="V48" i="13"/>
  <c r="V72" i="13"/>
  <c r="X94" i="13"/>
  <c r="U34" i="13"/>
  <c r="U66" i="13"/>
  <c r="W37" i="13"/>
  <c r="W85" i="13"/>
  <c r="V31" i="13"/>
  <c r="V63" i="13"/>
  <c r="U4" i="13"/>
  <c r="W65" i="13"/>
  <c r="T110" i="13"/>
  <c r="Y137" i="13"/>
  <c r="U165" i="13"/>
  <c r="U189" i="13"/>
  <c r="U213" i="13"/>
  <c r="U62" i="13"/>
  <c r="V112" i="13"/>
  <c r="T142" i="13"/>
  <c r="V169" i="13"/>
  <c r="U28" i="13"/>
  <c r="X90" i="13"/>
  <c r="T127" i="13"/>
  <c r="Y5" i="13"/>
  <c r="T81" i="13"/>
  <c r="X123" i="13"/>
  <c r="Y149" i="13"/>
  <c r="U176" i="13"/>
  <c r="T57" i="13"/>
  <c r="W124" i="13"/>
  <c r="Y165" i="13"/>
  <c r="X195" i="13"/>
  <c r="T224" i="13"/>
  <c r="T248" i="13"/>
  <c r="Y79" i="13"/>
  <c r="Y237" i="13"/>
  <c r="U231" i="13"/>
  <c r="T89" i="13"/>
  <c r="V134" i="13"/>
  <c r="W174" i="13"/>
  <c r="X201" i="13"/>
  <c r="X229" i="13"/>
  <c r="X93" i="13"/>
  <c r="U143" i="13"/>
  <c r="X188" i="13"/>
  <c r="T231" i="13"/>
  <c r="V236" i="13"/>
  <c r="X228" i="13"/>
  <c r="Y93" i="13"/>
  <c r="W141" i="13"/>
  <c r="Y176" i="13"/>
  <c r="X207" i="13"/>
  <c r="T25" i="13"/>
  <c r="W111" i="13"/>
  <c r="Y152" i="13"/>
  <c r="W180" i="13"/>
  <c r="Y210" i="13"/>
  <c r="T60" i="13"/>
  <c r="X122" i="13"/>
  <c r="T168" i="13"/>
  <c r="T199" i="13"/>
  <c r="Y224" i="13"/>
  <c r="W137" i="13"/>
  <c r="T202" i="13"/>
  <c r="W170" i="13"/>
  <c r="V230" i="13"/>
  <c r="X157" i="13"/>
  <c r="X100" i="13"/>
  <c r="W184" i="13"/>
  <c r="U229" i="13"/>
  <c r="T174" i="13"/>
  <c r="W230" i="13"/>
  <c r="U92" i="13"/>
  <c r="Y123" i="13"/>
  <c r="W199" i="13"/>
  <c r="U225" i="13"/>
  <c r="Y206" i="13"/>
  <c r="T33" i="13"/>
  <c r="U163" i="13"/>
  <c r="T225" i="13"/>
  <c r="T68" i="13"/>
  <c r="Y240" i="13"/>
  <c r="Y160" i="13"/>
  <c r="V247" i="13"/>
  <c r="Y235" i="13"/>
  <c r="Y171" i="13"/>
  <c r="V239" i="13"/>
  <c r="U68" i="13"/>
  <c r="U188" i="13"/>
  <c r="T192" i="13"/>
  <c r="Y157" i="13"/>
  <c r="U14" i="13"/>
  <c r="Y215" i="13"/>
  <c r="W115" i="13"/>
  <c r="U226" i="13"/>
  <c r="Y26" i="13"/>
  <c r="W157" i="13"/>
  <c r="Y115" i="13"/>
  <c r="V173" i="13"/>
  <c r="T19" i="13"/>
  <c r="T43" i="13"/>
  <c r="T67" i="13"/>
  <c r="T91" i="13"/>
  <c r="T115" i="13"/>
  <c r="X24" i="13"/>
  <c r="X48" i="13"/>
  <c r="X72" i="13"/>
  <c r="X9" i="13"/>
  <c r="X41" i="13"/>
  <c r="X73" i="13"/>
  <c r="W101" i="13"/>
  <c r="Y126" i="13"/>
  <c r="Y150" i="13"/>
  <c r="X14" i="13"/>
  <c r="X38" i="13"/>
  <c r="X62" i="13"/>
  <c r="X86" i="13"/>
  <c r="U113" i="13"/>
  <c r="T5" i="13"/>
  <c r="T29" i="13"/>
  <c r="T53" i="13"/>
  <c r="T77" i="13"/>
  <c r="U103" i="13"/>
  <c r="U128" i="13"/>
  <c r="T26" i="13"/>
  <c r="T50" i="13"/>
  <c r="T74" i="13"/>
  <c r="V5" i="13"/>
  <c r="V37" i="13"/>
  <c r="V69" i="13"/>
  <c r="V42" i="13"/>
  <c r="V90" i="13"/>
  <c r="W34" i="13"/>
  <c r="W66" i="13"/>
  <c r="V4" i="13"/>
  <c r="V73" i="13"/>
  <c r="U112" i="13"/>
  <c r="T139" i="13"/>
  <c r="X166" i="13"/>
  <c r="X190" i="13"/>
  <c r="X214" i="13"/>
  <c r="X66" i="13"/>
  <c r="U114" i="13"/>
  <c r="X143" i="13"/>
  <c r="Y170" i="13"/>
  <c r="T36" i="13"/>
  <c r="Y92" i="13"/>
  <c r="V130" i="13"/>
  <c r="U9" i="13"/>
  <c r="U84" i="13"/>
  <c r="U125" i="13"/>
  <c r="T151" i="13"/>
  <c r="X177" i="13"/>
  <c r="X63" i="13"/>
  <c r="V127" i="13"/>
  <c r="V167" i="13"/>
  <c r="W198" i="13"/>
  <c r="W225" i="13"/>
  <c r="W249" i="13"/>
  <c r="X167" i="13"/>
  <c r="Y241" i="13"/>
  <c r="U235" i="13"/>
  <c r="W93" i="13"/>
  <c r="T141" i="13"/>
  <c r="W176" i="13"/>
  <c r="W204" i="13"/>
  <c r="U232" i="13"/>
  <c r="V96" i="13"/>
  <c r="Y145" i="13"/>
  <c r="V194" i="13"/>
  <c r="T235" i="13"/>
  <c r="V240" i="13"/>
  <c r="V6" i="13"/>
  <c r="X96" i="13"/>
  <c r="V143" i="13"/>
  <c r="V180" i="13"/>
  <c r="W210" i="13"/>
  <c r="T30" i="13"/>
  <c r="T117" i="13"/>
  <c r="X154" i="13"/>
  <c r="T182" i="13"/>
  <c r="T212" i="13"/>
  <c r="T65" i="13"/>
  <c r="V135" i="13"/>
  <c r="X171" i="13"/>
  <c r="X200" i="13"/>
  <c r="Y7" i="13"/>
  <c r="T146" i="13"/>
  <c r="Y216" i="13"/>
  <c r="Y199" i="13"/>
  <c r="Y103" i="13"/>
  <c r="U198" i="13"/>
  <c r="V106" i="13"/>
  <c r="Y187" i="13"/>
  <c r="Y231" i="13"/>
  <c r="T188" i="13"/>
  <c r="U243" i="13"/>
  <c r="T149" i="13"/>
  <c r="T138" i="13"/>
  <c r="V202" i="13"/>
  <c r="W242" i="13"/>
  <c r="U247" i="13"/>
  <c r="V44" i="13"/>
  <c r="V170" i="13"/>
  <c r="X227" i="13"/>
  <c r="V78" i="13"/>
  <c r="Y248" i="13"/>
  <c r="X203" i="13"/>
  <c r="X189" i="13"/>
  <c r="Y247" i="13"/>
  <c r="Y200" i="13"/>
  <c r="W247" i="13"/>
  <c r="Y88" i="13"/>
  <c r="X208" i="13"/>
  <c r="Y234" i="13"/>
  <c r="T207" i="13"/>
  <c r="Y120" i="13"/>
  <c r="V231" i="13"/>
  <c r="T126" i="13"/>
  <c r="V243" i="13"/>
  <c r="T38" i="13"/>
  <c r="W161" i="13"/>
  <c r="W131" i="13"/>
  <c r="T17" i="13"/>
  <c r="W20" i="13"/>
  <c r="W44" i="13"/>
  <c r="W68" i="13"/>
  <c r="W92" i="13"/>
  <c r="U3" i="13"/>
  <c r="U27" i="13"/>
  <c r="U51" i="13"/>
  <c r="U75" i="13"/>
  <c r="V11" i="13"/>
  <c r="V43" i="13"/>
  <c r="V75" i="13"/>
  <c r="V104" i="13"/>
  <c r="V129" i="13"/>
  <c r="V153" i="13"/>
  <c r="T16" i="13"/>
  <c r="T40" i="13"/>
  <c r="T64" i="13"/>
  <c r="T88" i="13"/>
  <c r="Y114" i="13"/>
  <c r="Y6" i="13"/>
  <c r="Y30" i="13"/>
  <c r="Y54" i="13"/>
  <c r="Y78" i="13"/>
  <c r="Y104" i="13"/>
  <c r="Y3" i="13"/>
  <c r="Y27" i="13"/>
  <c r="Y51" i="13"/>
  <c r="Y75" i="13"/>
  <c r="Y8" i="13"/>
  <c r="Y40" i="13"/>
  <c r="Y72" i="13"/>
  <c r="W45" i="13"/>
  <c r="X5" i="13"/>
  <c r="X37" i="13"/>
  <c r="X69" i="13"/>
  <c r="U12" i="13"/>
  <c r="V86" i="13"/>
  <c r="T114" i="13"/>
  <c r="X140" i="13"/>
  <c r="U169" i="13"/>
  <c r="U193" i="13"/>
  <c r="U217" i="13"/>
  <c r="T70" i="13"/>
  <c r="V116" i="13"/>
  <c r="U127" i="13"/>
  <c r="U180" i="13"/>
  <c r="V68" i="13"/>
  <c r="Y129" i="13"/>
  <c r="Y172" i="13"/>
  <c r="W201" i="13"/>
  <c r="T228" i="13"/>
  <c r="T216" i="13"/>
  <c r="W185" i="13"/>
  <c r="Y249" i="13"/>
  <c r="T6" i="13"/>
  <c r="U96" i="13"/>
  <c r="T143" i="13"/>
  <c r="T178" i="13"/>
  <c r="V207" i="13"/>
  <c r="X241" i="13"/>
  <c r="X99" i="13"/>
  <c r="X147" i="13"/>
  <c r="Y201" i="13"/>
  <c r="T239" i="13"/>
  <c r="V244" i="13"/>
  <c r="T12" i="13"/>
  <c r="Y99" i="13"/>
  <c r="Y147" i="13"/>
  <c r="Y183" i="13"/>
  <c r="W213" i="13"/>
  <c r="V36" i="13"/>
  <c r="V120" i="13"/>
  <c r="W156" i="13"/>
  <c r="V187" i="13"/>
  <c r="X213" i="13"/>
  <c r="U137" i="13"/>
  <c r="W203" i="13"/>
  <c r="V30" i="13"/>
  <c r="U214" i="13"/>
  <c r="T112" i="13"/>
  <c r="T23" i="13"/>
  <c r="T47" i="13"/>
  <c r="T71" i="13"/>
  <c r="T95" i="13"/>
  <c r="X4" i="13"/>
  <c r="X28" i="13"/>
  <c r="X52" i="13"/>
  <c r="X76" i="13"/>
  <c r="W14" i="13"/>
  <c r="W46" i="13"/>
  <c r="W78" i="13"/>
  <c r="V107" i="13"/>
  <c r="Y130" i="13"/>
  <c r="Y154" i="13"/>
  <c r="Y17" i="13"/>
  <c r="Y41" i="13"/>
  <c r="Y65" i="13"/>
  <c r="Y89" i="13"/>
  <c r="T116" i="13"/>
  <c r="U8" i="13"/>
  <c r="U32" i="13"/>
  <c r="U56" i="13"/>
  <c r="U80" i="13"/>
  <c r="T106" i="13"/>
  <c r="U5" i="13"/>
  <c r="U29" i="13"/>
  <c r="U53" i="13"/>
  <c r="U77" i="13"/>
  <c r="U10" i="13"/>
  <c r="U42" i="13"/>
  <c r="U74" i="13"/>
  <c r="V50" i="13"/>
  <c r="V7" i="13"/>
  <c r="V39" i="13"/>
  <c r="V71" i="13"/>
  <c r="T20" i="13"/>
  <c r="W89" i="13"/>
  <c r="X119" i="13"/>
  <c r="W143" i="13"/>
  <c r="X170" i="13"/>
  <c r="X194" i="13"/>
  <c r="Y4" i="13"/>
  <c r="W73" i="13"/>
  <c r="Y119" i="13"/>
  <c r="W149" i="13"/>
  <c r="Y174" i="13"/>
  <c r="X47" i="13"/>
  <c r="Y106" i="13"/>
  <c r="W136" i="13"/>
  <c r="Y20" i="13"/>
  <c r="Y90" i="13"/>
  <c r="W130" i="13"/>
  <c r="W155" i="13"/>
  <c r="X181" i="13"/>
  <c r="W79" i="13"/>
  <c r="V132" i="13"/>
  <c r="V174" i="13"/>
  <c r="V204" i="13"/>
  <c r="W229" i="13"/>
  <c r="U228" i="13"/>
  <c r="V197" i="13"/>
  <c r="Y167" i="13"/>
  <c r="V17" i="13"/>
  <c r="W99" i="13"/>
  <c r="X145" i="13"/>
  <c r="W183" i="13"/>
  <c r="U210" i="13"/>
  <c r="U6" i="13"/>
  <c r="U102" i="13"/>
  <c r="V154" i="13"/>
  <c r="X204" i="13"/>
  <c r="V203" i="13"/>
  <c r="V248" i="13"/>
  <c r="X18" i="13"/>
  <c r="V102" i="13"/>
  <c r="T150" i="13"/>
  <c r="Y185" i="13"/>
  <c r="V216" i="13"/>
  <c r="V41" i="13"/>
  <c r="W122" i="13"/>
  <c r="X158" i="13"/>
  <c r="U190" i="13"/>
  <c r="X220" i="13"/>
  <c r="U76" i="13"/>
  <c r="Y139" i="13"/>
  <c r="U175" i="13"/>
  <c r="V206" i="13"/>
  <c r="X42" i="13"/>
  <c r="V166" i="13"/>
  <c r="T222" i="13"/>
  <c r="Y227" i="13"/>
  <c r="W168" i="13"/>
  <c r="Y186" i="13"/>
  <c r="T123" i="13"/>
  <c r="X193" i="13"/>
  <c r="T242" i="13"/>
  <c r="T217" i="13"/>
  <c r="X230" i="13"/>
  <c r="X226" i="13"/>
  <c r="U151" i="13"/>
  <c r="U208" i="13"/>
  <c r="V25" i="13"/>
  <c r="V218" i="13"/>
  <c r="W95" i="13"/>
  <c r="Y184" i="13"/>
  <c r="X236" i="13"/>
  <c r="X118" i="13"/>
  <c r="T191" i="13"/>
  <c r="X234" i="13"/>
  <c r="X251" i="13"/>
  <c r="X222" i="13"/>
  <c r="W24" i="13"/>
  <c r="W48" i="13"/>
  <c r="W72" i="13"/>
  <c r="W96" i="13"/>
  <c r="U7" i="13"/>
  <c r="U31" i="13"/>
  <c r="U55" i="13"/>
  <c r="U79" i="13"/>
  <c r="X17" i="13"/>
  <c r="X49" i="13"/>
  <c r="X81" i="13"/>
  <c r="U110" i="13"/>
  <c r="V133" i="13"/>
  <c r="V157" i="13"/>
  <c r="W19" i="13"/>
  <c r="W43" i="13"/>
  <c r="W67" i="13"/>
  <c r="W91" i="13"/>
  <c r="W117" i="13"/>
  <c r="X11" i="13"/>
  <c r="X35" i="13"/>
  <c r="X59" i="13"/>
  <c r="X83" i="13"/>
  <c r="X107" i="13"/>
  <c r="V8" i="13"/>
  <c r="V32" i="13"/>
  <c r="V56" i="13"/>
  <c r="V80" i="13"/>
  <c r="V13" i="13"/>
  <c r="V45" i="13"/>
  <c r="W5" i="13"/>
  <c r="W53" i="13"/>
  <c r="W10" i="13"/>
  <c r="W42" i="13"/>
  <c r="W74" i="13"/>
  <c r="Y23" i="13"/>
  <c r="V92" i="13"/>
  <c r="U121" i="13"/>
  <c r="V146" i="13"/>
  <c r="U173" i="13"/>
  <c r="U197" i="13"/>
  <c r="V12" i="13"/>
  <c r="V77" i="13"/>
  <c r="Y121" i="13"/>
  <c r="V152" i="13"/>
  <c r="V177" i="13"/>
  <c r="W55" i="13"/>
  <c r="X108" i="13"/>
  <c r="V139" i="13"/>
  <c r="V28" i="13"/>
  <c r="U93" i="13"/>
  <c r="U132" i="13"/>
  <c r="V158" i="13"/>
  <c r="U184" i="13"/>
  <c r="V84" i="13"/>
  <c r="U134" i="13"/>
  <c r="V176" i="13"/>
  <c r="U207" i="13"/>
  <c r="T232" i="13"/>
  <c r="X233" i="13"/>
  <c r="T41" i="13"/>
  <c r="V81" i="13"/>
  <c r="W128" i="13"/>
  <c r="V205" i="13"/>
  <c r="X95" i="13"/>
  <c r="Y250" i="13"/>
  <c r="T249" i="13"/>
  <c r="T140" i="13"/>
  <c r="X243" i="13"/>
  <c r="T203" i="13"/>
  <c r="V178" i="13"/>
  <c r="Y141" i="13"/>
  <c r="W196" i="13"/>
  <c r="T211" i="13"/>
  <c r="V138" i="13"/>
  <c r="W49" i="13"/>
  <c r="V233" i="13"/>
  <c r="T198" i="13"/>
  <c r="T206" i="13"/>
  <c r="X23" i="13"/>
  <c r="X180" i="13"/>
  <c r="T238" i="13"/>
  <c r="V225" i="13"/>
  <c r="W138" i="13"/>
  <c r="W153" i="13"/>
  <c r="T195" i="13"/>
  <c r="U237" i="13"/>
  <c r="V22" i="13"/>
  <c r="W105" i="13"/>
  <c r="V209" i="13"/>
  <c r="T246" i="13"/>
  <c r="X120" i="13"/>
  <c r="W211" i="13"/>
  <c r="W192" i="13"/>
  <c r="T237" i="13"/>
  <c r="U38" i="13"/>
  <c r="T102" i="13"/>
  <c r="T152" i="13"/>
  <c r="U65" i="13"/>
  <c r="Y202" i="13"/>
  <c r="T172" i="13"/>
  <c r="T218" i="13"/>
  <c r="Y107" i="13"/>
  <c r="X209" i="13"/>
  <c r="V49" i="13"/>
  <c r="W147" i="13"/>
  <c r="U187" i="13"/>
  <c r="W150" i="13"/>
  <c r="W238" i="13"/>
  <c r="T245" i="13"/>
  <c r="Y246" i="13"/>
  <c r="W113" i="13"/>
  <c r="U239" i="13"/>
  <c r="Y82" i="13"/>
  <c r="T185" i="13"/>
  <c r="W220" i="13"/>
  <c r="Y173" i="13"/>
  <c r="T161" i="13"/>
  <c r="U78" i="13"/>
  <c r="W226" i="13"/>
  <c r="V124" i="13"/>
  <c r="V189" i="13"/>
  <c r="T98" i="13"/>
  <c r="Y211" i="13"/>
  <c r="W71" i="13"/>
  <c r="W219" i="13"/>
  <c r="V251" i="13"/>
  <c r="U101" i="13"/>
  <c r="V98" i="13"/>
  <c r="Y232" i="13"/>
  <c r="V245" i="13"/>
  <c r="Y168" i="13"/>
  <c r="V213" i="13"/>
  <c r="V235" i="13"/>
  <c r="W17" i="13"/>
  <c r="Y125" i="13"/>
  <c r="Y226" i="13"/>
  <c r="X192" i="13"/>
  <c r="Y177" i="13"/>
  <c r="V163" i="13"/>
  <c r="X250" i="13"/>
  <c r="X153" i="13"/>
  <c r="V172" i="13"/>
  <c r="U223" i="13"/>
  <c r="Y135" i="13"/>
  <c r="V105" i="13"/>
  <c r="W160" i="13"/>
  <c r="Y236" i="13"/>
  <c r="V9" i="13"/>
  <c r="Y196" i="13"/>
  <c r="W250" i="13"/>
  <c r="W81" i="13"/>
  <c r="Y189" i="13"/>
  <c r="Y175" i="13"/>
  <c r="V155" i="13"/>
  <c r="V238" i="13"/>
  <c r="T204" i="13"/>
  <c r="U158" i="13"/>
  <c r="Y191" i="13"/>
  <c r="T189" i="13"/>
  <c r="W142" i="13"/>
  <c r="U234" i="13"/>
  <c r="V212" i="13"/>
  <c r="X168" i="13"/>
  <c r="U131" i="13"/>
  <c r="W186" i="13"/>
  <c r="Y218" i="13"/>
  <c r="Y238" i="13"/>
  <c r="V3" i="5"/>
  <c r="V27" i="5"/>
  <c r="V51" i="5"/>
  <c r="V75" i="5"/>
  <c r="V99" i="5"/>
  <c r="V123" i="5"/>
  <c r="V147" i="5"/>
  <c r="W7" i="5"/>
  <c r="W31" i="5"/>
  <c r="W55" i="5"/>
  <c r="W79" i="5"/>
  <c r="W103" i="5"/>
  <c r="W127" i="5"/>
  <c r="W151" i="5"/>
  <c r="X11" i="5"/>
  <c r="X35" i="5"/>
  <c r="X59" i="5"/>
  <c r="X83" i="5"/>
  <c r="X107" i="5"/>
  <c r="X131" i="5"/>
  <c r="X155" i="5"/>
  <c r="X48" i="5"/>
  <c r="X120" i="5"/>
  <c r="V178" i="5"/>
  <c r="V202" i="5"/>
  <c r="V226" i="5"/>
  <c r="W192" i="5"/>
  <c r="W216" i="5"/>
  <c r="V40" i="5"/>
  <c r="W16" i="5"/>
  <c r="W88" i="5"/>
  <c r="W160" i="5"/>
  <c r="X52" i="5"/>
  <c r="V62" i="5"/>
  <c r="V126" i="5"/>
  <c r="V189" i="5"/>
  <c r="W237" i="5"/>
  <c r="W261" i="5"/>
  <c r="W285" i="5"/>
  <c r="V48" i="5"/>
  <c r="V156" i="5"/>
  <c r="X74" i="5"/>
  <c r="X164" i="5"/>
  <c r="W50" i="5"/>
  <c r="V195" i="5"/>
  <c r="X50" i="5"/>
  <c r="W86" i="5"/>
  <c r="X227" i="5"/>
  <c r="X279" i="5"/>
  <c r="W318" i="5"/>
  <c r="W342" i="5"/>
  <c r="W366" i="5"/>
  <c r="W390" i="5"/>
  <c r="W414" i="5"/>
  <c r="V18" i="5"/>
  <c r="X230" i="5"/>
  <c r="V300" i="5"/>
  <c r="X324" i="5"/>
  <c r="X348" i="5"/>
  <c r="X372" i="5"/>
  <c r="X396" i="5"/>
  <c r="X420" i="5"/>
  <c r="X201" i="5"/>
  <c r="W270" i="5"/>
  <c r="V209" i="5"/>
  <c r="W260" i="5"/>
  <c r="V78" i="5"/>
  <c r="W209" i="5"/>
  <c r="W296" i="5"/>
  <c r="X209" i="5"/>
  <c r="V263" i="5"/>
  <c r="W62" i="5"/>
  <c r="W223" i="5"/>
  <c r="W290" i="5"/>
  <c r="V281" i="5"/>
  <c r="X377" i="5"/>
  <c r="V439" i="5"/>
  <c r="V387" i="5"/>
  <c r="V245" i="5"/>
  <c r="V343" i="5"/>
  <c r="V396" i="5"/>
  <c r="V389" i="5"/>
  <c r="W183" i="5"/>
  <c r="V320" i="5"/>
  <c r="W399" i="5"/>
  <c r="W449" i="5"/>
  <c r="X219" i="5"/>
  <c r="X343" i="5"/>
  <c r="V433" i="5"/>
  <c r="V416" i="5"/>
  <c r="V253" i="5"/>
  <c r="V346" i="5"/>
  <c r="V402" i="5"/>
  <c r="V400" i="5"/>
  <c r="X253" i="5"/>
  <c r="W373" i="5"/>
  <c r="X82" i="5"/>
  <c r="X341" i="5"/>
  <c r="W431" i="5"/>
  <c r="V30" i="5"/>
  <c r="W207" i="5"/>
  <c r="V124" i="5"/>
  <c r="V237" i="5"/>
  <c r="V409" i="5"/>
  <c r="W419" i="5"/>
  <c r="W345" i="5"/>
  <c r="W403" i="5"/>
  <c r="W411" i="5"/>
  <c r="X329" i="5"/>
  <c r="V427" i="5"/>
  <c r="V230" i="5"/>
  <c r="X285" i="5"/>
  <c r="V49" i="5"/>
  <c r="V5" i="5"/>
  <c r="V29" i="5"/>
  <c r="V53" i="5"/>
  <c r="V77" i="5"/>
  <c r="V101" i="5"/>
  <c r="V125" i="5"/>
  <c r="V149" i="5"/>
  <c r="W9" i="5"/>
  <c r="W33" i="5"/>
  <c r="W57" i="5"/>
  <c r="W81" i="5"/>
  <c r="W105" i="5"/>
  <c r="W129" i="5"/>
  <c r="W153" i="5"/>
  <c r="X13" i="5"/>
  <c r="X37" i="5"/>
  <c r="X61" i="5"/>
  <c r="X85" i="5"/>
  <c r="X109" i="5"/>
  <c r="X133" i="5"/>
  <c r="X157" i="5"/>
  <c r="X54" i="5"/>
  <c r="X126" i="5"/>
  <c r="V180" i="5"/>
  <c r="V204" i="5"/>
  <c r="V170" i="5"/>
  <c r="W194" i="5"/>
  <c r="W218" i="5"/>
  <c r="V46" i="5"/>
  <c r="W22" i="5"/>
  <c r="W94" i="5"/>
  <c r="V166" i="5"/>
  <c r="X58" i="5"/>
  <c r="W18" i="5"/>
  <c r="V140" i="5"/>
  <c r="X194" i="5"/>
  <c r="W239" i="5"/>
  <c r="W263" i="5"/>
  <c r="W287" i="5"/>
  <c r="W56" i="5"/>
  <c r="X160" i="5"/>
  <c r="V80" i="5"/>
  <c r="X167" i="5"/>
  <c r="W80" i="5"/>
  <c r="X200" i="5"/>
  <c r="X70" i="5"/>
  <c r="V102" i="5"/>
  <c r="W230" i="5"/>
  <c r="W284" i="5"/>
  <c r="W320" i="5"/>
  <c r="W344" i="5"/>
  <c r="W368" i="5"/>
  <c r="W392" i="5"/>
  <c r="W416" i="5"/>
  <c r="W32" i="5"/>
  <c r="X238" i="5"/>
  <c r="W302" i="5"/>
  <c r="X326" i="5"/>
  <c r="X350" i="5"/>
  <c r="X374" i="5"/>
  <c r="X398" i="5"/>
  <c r="X422" i="5"/>
  <c r="V215" i="5"/>
  <c r="X277" i="5"/>
  <c r="X212" i="5"/>
  <c r="X265" i="5"/>
  <c r="V112" i="5"/>
  <c r="V219" i="5"/>
  <c r="X298" i="5"/>
  <c r="X216" i="5"/>
  <c r="V266" i="5"/>
  <c r="V72" i="5"/>
  <c r="X226" i="5"/>
  <c r="X292" i="5"/>
  <c r="X286" i="5"/>
  <c r="X385" i="5"/>
  <c r="V443" i="5"/>
  <c r="V411" i="5"/>
  <c r="W258" i="5"/>
  <c r="V348" i="5"/>
  <c r="V399" i="5"/>
  <c r="W60" i="5"/>
  <c r="X217" i="5"/>
  <c r="X327" i="5"/>
  <c r="W407" i="5"/>
  <c r="V347" i="5"/>
  <c r="V240" i="5"/>
  <c r="X351" i="5"/>
  <c r="X435" i="5"/>
  <c r="V444" i="5"/>
  <c r="W266" i="5"/>
  <c r="V349" i="5"/>
  <c r="V410" i="5"/>
  <c r="V436" i="5"/>
  <c r="V259" i="5"/>
  <c r="W381" i="5"/>
  <c r="W187" i="5"/>
  <c r="X349" i="5"/>
  <c r="V419" i="5"/>
  <c r="X106" i="5"/>
  <c r="V286" i="5"/>
  <c r="V308" i="5"/>
  <c r="W256" i="5"/>
  <c r="V417" i="5"/>
  <c r="W440" i="5"/>
  <c r="W353" i="5"/>
  <c r="X319" i="5"/>
  <c r="W427" i="5"/>
  <c r="W339" i="5"/>
  <c r="V434" i="5"/>
  <c r="V358" i="5"/>
  <c r="V332" i="5"/>
  <c r="V25" i="5"/>
  <c r="V7" i="5"/>
  <c r="V31" i="5"/>
  <c r="V55" i="5"/>
  <c r="V79" i="5"/>
  <c r="V103" i="5"/>
  <c r="V127" i="5"/>
  <c r="V151" i="5"/>
  <c r="W11" i="5"/>
  <c r="W35" i="5"/>
  <c r="W59" i="5"/>
  <c r="W83" i="5"/>
  <c r="W107" i="5"/>
  <c r="W131" i="5"/>
  <c r="W155" i="5"/>
  <c r="X15" i="5"/>
  <c r="X39" i="5"/>
  <c r="X63" i="5"/>
  <c r="X87" i="5"/>
  <c r="X111" i="5"/>
  <c r="X135" i="5"/>
  <c r="X159" i="5"/>
  <c r="X60" i="5"/>
  <c r="X132" i="5"/>
  <c r="V182" i="5"/>
  <c r="V206" i="5"/>
  <c r="W172" i="5"/>
  <c r="W196" i="5"/>
  <c r="W220" i="5"/>
  <c r="V52" i="5"/>
  <c r="W28" i="5"/>
  <c r="W100" i="5"/>
  <c r="W168" i="5"/>
  <c r="X64" i="5"/>
  <c r="X26" i="5"/>
  <c r="V148" i="5"/>
  <c r="V197" i="5"/>
  <c r="W241" i="5"/>
  <c r="W265" i="5"/>
  <c r="W289" i="5"/>
  <c r="W74" i="5"/>
  <c r="W164" i="5"/>
  <c r="W84" i="5"/>
  <c r="X173" i="5"/>
  <c r="V90" i="5"/>
  <c r="V203" i="5"/>
  <c r="X80" i="5"/>
  <c r="X110" i="5"/>
  <c r="X235" i="5"/>
  <c r="V291" i="5"/>
  <c r="W322" i="5"/>
  <c r="W346" i="5"/>
  <c r="W370" i="5"/>
  <c r="W394" i="5"/>
  <c r="W418" i="5"/>
  <c r="V68" i="5"/>
  <c r="X246" i="5"/>
  <c r="X304" i="5"/>
  <c r="X328" i="5"/>
  <c r="X352" i="5"/>
  <c r="X376" i="5"/>
  <c r="X400" i="5"/>
  <c r="X32" i="5"/>
  <c r="V228" i="5"/>
  <c r="W282" i="5"/>
  <c r="X215" i="5"/>
  <c r="V268" i="5"/>
  <c r="V120" i="5"/>
  <c r="X228" i="5"/>
  <c r="W36" i="5"/>
  <c r="W219" i="5"/>
  <c r="X268" i="5"/>
  <c r="X98" i="5"/>
  <c r="X234" i="5"/>
  <c r="V301" i="5"/>
  <c r="X297" i="5"/>
  <c r="X393" i="5"/>
  <c r="V447" i="5"/>
  <c r="V446" i="5"/>
  <c r="W264" i="5"/>
  <c r="V351" i="5"/>
  <c r="V407" i="5"/>
  <c r="V284" i="5"/>
  <c r="X232" i="5"/>
  <c r="V331" i="5"/>
  <c r="W415" i="5"/>
  <c r="V403" i="5"/>
  <c r="X271" i="5"/>
  <c r="X359" i="5"/>
  <c r="X437" i="5"/>
  <c r="V24" i="5"/>
  <c r="X283" i="5"/>
  <c r="V354" i="5"/>
  <c r="V418" i="5"/>
  <c r="W26" i="5"/>
  <c r="W278" i="5"/>
  <c r="W389" i="5"/>
  <c r="V248" i="5"/>
  <c r="X357" i="5"/>
  <c r="V138" i="5"/>
  <c r="X214" i="5"/>
  <c r="V366" i="5"/>
  <c r="W347" i="5"/>
  <c r="W274" i="5"/>
  <c r="W409" i="5"/>
  <c r="W446" i="5"/>
  <c r="W361" i="5"/>
  <c r="X434" i="5"/>
  <c r="W179" i="5"/>
  <c r="X347" i="5"/>
  <c r="X440" i="5"/>
  <c r="V414" i="5"/>
  <c r="W436" i="5"/>
  <c r="V9" i="5"/>
  <c r="V33" i="5"/>
  <c r="V57" i="5"/>
  <c r="V81" i="5"/>
  <c r="V105" i="5"/>
  <c r="V129" i="5"/>
  <c r="V153" i="5"/>
  <c r="W13" i="5"/>
  <c r="W37" i="5"/>
  <c r="W61" i="5"/>
  <c r="W85" i="5"/>
  <c r="W109" i="5"/>
  <c r="W133" i="5"/>
  <c r="W157" i="5"/>
  <c r="X17" i="5"/>
  <c r="X41" i="5"/>
  <c r="X65" i="5"/>
  <c r="X89" i="5"/>
  <c r="X113" i="5"/>
  <c r="X137" i="5"/>
  <c r="X161" i="5"/>
  <c r="X66" i="5"/>
  <c r="X138" i="5"/>
  <c r="V184" i="5"/>
  <c r="V208" i="5"/>
  <c r="W174" i="5"/>
  <c r="W198" i="5"/>
  <c r="W222" i="5"/>
  <c r="V58" i="5"/>
  <c r="W34" i="5"/>
  <c r="W106" i="5"/>
  <c r="X170" i="5"/>
  <c r="V8" i="5"/>
  <c r="W54" i="5"/>
  <c r="V152" i="5"/>
  <c r="X202" i="5"/>
  <c r="W243" i="5"/>
  <c r="W267" i="5"/>
  <c r="W291" i="5"/>
  <c r="V84" i="5"/>
  <c r="W167" i="5"/>
  <c r="V100" i="5"/>
  <c r="X181" i="5"/>
  <c r="X100" i="5"/>
  <c r="X208" i="5"/>
  <c r="V86" i="5"/>
  <c r="V146" i="5"/>
  <c r="W238" i="5"/>
  <c r="X293" i="5"/>
  <c r="W324" i="5"/>
  <c r="W348" i="5"/>
  <c r="W372" i="5"/>
  <c r="W396" i="5"/>
  <c r="W420" i="5"/>
  <c r="X86" i="5"/>
  <c r="X254" i="5"/>
  <c r="X306" i="5"/>
  <c r="X330" i="5"/>
  <c r="X354" i="5"/>
  <c r="X378" i="5"/>
  <c r="X402" i="5"/>
  <c r="W68" i="5"/>
  <c r="V233" i="5"/>
  <c r="X289" i="5"/>
  <c r="V225" i="5"/>
  <c r="X270" i="5"/>
  <c r="X128" i="5"/>
  <c r="X236" i="5"/>
  <c r="V60" i="5"/>
  <c r="X222" i="5"/>
  <c r="V273" i="5"/>
  <c r="W171" i="5"/>
  <c r="X242" i="5"/>
  <c r="W92" i="5"/>
  <c r="W313" i="5"/>
  <c r="X401" i="5"/>
  <c r="V386" i="5"/>
  <c r="W44" i="5"/>
  <c r="W276" i="5"/>
  <c r="V356" i="5"/>
  <c r="V415" i="5"/>
  <c r="V363" i="5"/>
  <c r="X239" i="5"/>
  <c r="X337" i="5"/>
  <c r="W423" i="5"/>
  <c r="X431" i="5"/>
  <c r="X288" i="5"/>
  <c r="X367" i="5"/>
  <c r="X439" i="5"/>
  <c r="X76" i="5"/>
  <c r="X294" i="5"/>
  <c r="V357" i="5"/>
  <c r="W248" i="5"/>
  <c r="X116" i="5"/>
  <c r="W311" i="5"/>
  <c r="W397" i="5"/>
  <c r="V272" i="5"/>
  <c r="X365" i="5"/>
  <c r="X206" i="5"/>
  <c r="V235" i="5"/>
  <c r="X207" i="5"/>
  <c r="W363" i="5"/>
  <c r="V336" i="5"/>
  <c r="V425" i="5"/>
  <c r="W442" i="5"/>
  <c r="W369" i="5"/>
  <c r="X309" i="5"/>
  <c r="V342" i="5"/>
  <c r="X355" i="5"/>
  <c r="X446" i="5"/>
  <c r="V92" i="5"/>
  <c r="V322" i="5"/>
  <c r="V11" i="5"/>
  <c r="V35" i="5"/>
  <c r="V59" i="5"/>
  <c r="V83" i="5"/>
  <c r="V107" i="5"/>
  <c r="V131" i="5"/>
  <c r="V155" i="5"/>
  <c r="W15" i="5"/>
  <c r="W39" i="5"/>
  <c r="W63" i="5"/>
  <c r="W87" i="5"/>
  <c r="W111" i="5"/>
  <c r="W135" i="5"/>
  <c r="W159" i="5"/>
  <c r="X19" i="5"/>
  <c r="X43" i="5"/>
  <c r="X67" i="5"/>
  <c r="X91" i="5"/>
  <c r="X115" i="5"/>
  <c r="X139" i="5"/>
  <c r="X163" i="5"/>
  <c r="X72" i="5"/>
  <c r="X144" i="5"/>
  <c r="V186" i="5"/>
  <c r="V210" i="5"/>
  <c r="W176" i="5"/>
  <c r="W200" i="5"/>
  <c r="W224" i="5"/>
  <c r="V64" i="5"/>
  <c r="W40" i="5"/>
  <c r="W112" i="5"/>
  <c r="X4" i="5"/>
  <c r="V14" i="5"/>
  <c r="X62" i="5"/>
  <c r="V160" i="5"/>
  <c r="V205" i="5"/>
  <c r="W245" i="5"/>
  <c r="W269" i="5"/>
  <c r="W293" i="5"/>
  <c r="W104" i="5"/>
  <c r="W173" i="5"/>
  <c r="X104" i="5"/>
  <c r="X189" i="5"/>
  <c r="X118" i="5"/>
  <c r="V211" i="5"/>
  <c r="W90" i="5"/>
  <c r="V158" i="5"/>
  <c r="X243" i="5"/>
  <c r="V302" i="5"/>
  <c r="W326" i="5"/>
  <c r="W350" i="5"/>
  <c r="W374" i="5"/>
  <c r="W398" i="5"/>
  <c r="W422" i="5"/>
  <c r="W102" i="5"/>
  <c r="X262" i="5"/>
  <c r="X308" i="5"/>
  <c r="X332" i="5"/>
  <c r="X356" i="5"/>
  <c r="X380" i="5"/>
  <c r="X404" i="5"/>
  <c r="V96" i="5"/>
  <c r="V236" i="5"/>
  <c r="V298" i="5"/>
  <c r="W228" i="5"/>
  <c r="V275" i="5"/>
  <c r="X134" i="5"/>
  <c r="X244" i="5"/>
  <c r="X88" i="5"/>
  <c r="V231" i="5"/>
  <c r="V278" i="5"/>
  <c r="V175" i="5"/>
  <c r="X250" i="5"/>
  <c r="W110" i="5"/>
  <c r="V316" i="5"/>
  <c r="X409" i="5"/>
  <c r="V405" i="5"/>
  <c r="W72" i="5"/>
  <c r="X281" i="5"/>
  <c r="V359" i="5"/>
  <c r="V420" i="5"/>
  <c r="V376" i="5"/>
  <c r="X245" i="5"/>
  <c r="V340" i="5"/>
  <c r="X430" i="5"/>
  <c r="V442" i="5"/>
  <c r="V293" i="5"/>
  <c r="X375" i="5"/>
  <c r="X441" i="5"/>
  <c r="W116" i="5"/>
  <c r="X299" i="5"/>
  <c r="V362" i="5"/>
  <c r="V254" i="5"/>
  <c r="W150" i="5"/>
  <c r="V314" i="5"/>
  <c r="W405" i="5"/>
  <c r="V290" i="5"/>
  <c r="X373" i="5"/>
  <c r="V229" i="5"/>
  <c r="X255" i="5"/>
  <c r="V313" i="5"/>
  <c r="W395" i="5"/>
  <c r="V345" i="5"/>
  <c r="V432" i="5"/>
  <c r="W448" i="5"/>
  <c r="W377" i="5"/>
  <c r="X229" i="5"/>
  <c r="V398" i="5"/>
  <c r="X363" i="5"/>
  <c r="V66" i="5"/>
  <c r="W66" i="5"/>
  <c r="X429" i="5"/>
  <c r="V13" i="5"/>
  <c r="V37" i="5"/>
  <c r="V61" i="5"/>
  <c r="V85" i="5"/>
  <c r="V109" i="5"/>
  <c r="V133" i="5"/>
  <c r="V157" i="5"/>
  <c r="W17" i="5"/>
  <c r="W41" i="5"/>
  <c r="W65" i="5"/>
  <c r="W89" i="5"/>
  <c r="W113" i="5"/>
  <c r="W137" i="5"/>
  <c r="W161" i="5"/>
  <c r="X21" i="5"/>
  <c r="X45" i="5"/>
  <c r="X69" i="5"/>
  <c r="X93" i="5"/>
  <c r="X117" i="5"/>
  <c r="X141" i="5"/>
  <c r="X6" i="5"/>
  <c r="X78" i="5"/>
  <c r="X150" i="5"/>
  <c r="V188" i="5"/>
  <c r="V212" i="5"/>
  <c r="W178" i="5"/>
  <c r="W202" i="5"/>
  <c r="W226" i="5"/>
  <c r="V70" i="5"/>
  <c r="W46" i="5"/>
  <c r="W118" i="5"/>
  <c r="X10" i="5"/>
  <c r="V20" i="5"/>
  <c r="X68" i="5"/>
  <c r="V164" i="5"/>
  <c r="X210" i="5"/>
  <c r="W247" i="5"/>
  <c r="W271" i="5"/>
  <c r="W295" i="5"/>
  <c r="W108" i="5"/>
  <c r="W181" i="5"/>
  <c r="V118" i="5"/>
  <c r="X197" i="5"/>
  <c r="X136" i="5"/>
  <c r="X213" i="5"/>
  <c r="V110" i="5"/>
  <c r="V177" i="5"/>
  <c r="W246" i="5"/>
  <c r="W304" i="5"/>
  <c r="W328" i="5"/>
  <c r="W352" i="5"/>
  <c r="W376" i="5"/>
  <c r="W400" i="5"/>
  <c r="W424" i="5"/>
  <c r="W146" i="5"/>
  <c r="V270" i="5"/>
  <c r="X310" i="5"/>
  <c r="X334" i="5"/>
  <c r="X358" i="5"/>
  <c r="X382" i="5"/>
  <c r="X406" i="5"/>
  <c r="V134" i="5"/>
  <c r="V241" i="5"/>
  <c r="W300" i="5"/>
  <c r="X233" i="5"/>
  <c r="V280" i="5"/>
  <c r="V142" i="5"/>
  <c r="X252" i="5"/>
  <c r="V98" i="5"/>
  <c r="V234" i="5"/>
  <c r="X280" i="5"/>
  <c r="X179" i="5"/>
  <c r="X258" i="5"/>
  <c r="V130" i="5"/>
  <c r="X323" i="5"/>
  <c r="X417" i="5"/>
  <c r="V413" i="5"/>
  <c r="X92" i="5"/>
  <c r="V303" i="5"/>
  <c r="V364" i="5"/>
  <c r="X425" i="5"/>
  <c r="V395" i="5"/>
  <c r="V251" i="5"/>
  <c r="W343" i="5"/>
  <c r="W435" i="5"/>
  <c r="W98" i="5"/>
  <c r="V299" i="5"/>
  <c r="X383" i="5"/>
  <c r="X443" i="5"/>
  <c r="V150" i="5"/>
  <c r="X307" i="5"/>
  <c r="V365" i="5"/>
  <c r="X273" i="5"/>
  <c r="X166" i="5"/>
  <c r="X321" i="5"/>
  <c r="W413" i="5"/>
  <c r="V304" i="5"/>
  <c r="X381" i="5"/>
  <c r="W242" i="5"/>
  <c r="W305" i="5"/>
  <c r="W38" i="5"/>
  <c r="W309" i="5"/>
  <c r="V353" i="5"/>
  <c r="X196" i="5"/>
  <c r="V350" i="5"/>
  <c r="W385" i="5"/>
  <c r="V207" i="5"/>
  <c r="X448" i="5"/>
  <c r="X371" i="5"/>
  <c r="V171" i="5"/>
  <c r="X171" i="5"/>
  <c r="W250" i="5"/>
  <c r="W5" i="5"/>
  <c r="W82" i="5"/>
  <c r="W20" i="5"/>
  <c r="V15" i="5"/>
  <c r="V39" i="5"/>
  <c r="V63" i="5"/>
  <c r="V87" i="5"/>
  <c r="V111" i="5"/>
  <c r="V135" i="5"/>
  <c r="V159" i="5"/>
  <c r="W19" i="5"/>
  <c r="W43" i="5"/>
  <c r="W67" i="5"/>
  <c r="W91" i="5"/>
  <c r="W115" i="5"/>
  <c r="W139" i="5"/>
  <c r="W163" i="5"/>
  <c r="X23" i="5"/>
  <c r="X47" i="5"/>
  <c r="X71" i="5"/>
  <c r="X95" i="5"/>
  <c r="X119" i="5"/>
  <c r="X143" i="5"/>
  <c r="X12" i="5"/>
  <c r="X84" i="5"/>
  <c r="X156" i="5"/>
  <c r="V190" i="5"/>
  <c r="V214" i="5"/>
  <c r="W180" i="5"/>
  <c r="W204" i="5"/>
  <c r="V4" i="5"/>
  <c r="V76" i="5"/>
  <c r="W52" i="5"/>
  <c r="W124" i="5"/>
  <c r="X16" i="5"/>
  <c r="V26" i="5"/>
  <c r="V74" i="5"/>
  <c r="V167" i="5"/>
  <c r="W215" i="5"/>
  <c r="W249" i="5"/>
  <c r="W273" i="5"/>
  <c r="W297" i="5"/>
  <c r="W122" i="5"/>
  <c r="W189" i="5"/>
  <c r="X122" i="5"/>
  <c r="X205" i="5"/>
  <c r="V168" i="5"/>
  <c r="X218" i="5"/>
  <c r="V114" i="5"/>
  <c r="V185" i="5"/>
  <c r="X251" i="5"/>
  <c r="W306" i="5"/>
  <c r="W330" i="5"/>
  <c r="W354" i="5"/>
  <c r="W378" i="5"/>
  <c r="W402" i="5"/>
  <c r="W426" i="5"/>
  <c r="W158" i="5"/>
  <c r="X272" i="5"/>
  <c r="X312" i="5"/>
  <c r="X336" i="5"/>
  <c r="X360" i="5"/>
  <c r="X384" i="5"/>
  <c r="X408" i="5"/>
  <c r="X146" i="5"/>
  <c r="V244" i="5"/>
  <c r="X302" i="5"/>
  <c r="W236" i="5"/>
  <c r="X282" i="5"/>
  <c r="V154" i="5"/>
  <c r="X260" i="5"/>
  <c r="V106" i="5"/>
  <c r="V239" i="5"/>
  <c r="V285" i="5"/>
  <c r="V183" i="5"/>
  <c r="X266" i="5"/>
  <c r="X180" i="5"/>
  <c r="V327" i="5"/>
  <c r="W425" i="5"/>
  <c r="V421" i="5"/>
  <c r="W114" i="5"/>
  <c r="V306" i="5"/>
  <c r="V367" i="5"/>
  <c r="V430" i="5"/>
  <c r="V408" i="5"/>
  <c r="X264" i="5"/>
  <c r="W351" i="5"/>
  <c r="W437" i="5"/>
  <c r="V116" i="5"/>
  <c r="W307" i="5"/>
  <c r="X391" i="5"/>
  <c r="X445" i="5"/>
  <c r="W175" i="5"/>
  <c r="V311" i="5"/>
  <c r="V370" i="5"/>
  <c r="V305" i="5"/>
  <c r="X175" i="5"/>
  <c r="V325" i="5"/>
  <c r="W421" i="5"/>
  <c r="X311" i="5"/>
  <c r="X389" i="5"/>
  <c r="V261" i="5"/>
  <c r="X315" i="5"/>
  <c r="V256" i="5"/>
  <c r="V448" i="5"/>
  <c r="V361" i="5"/>
  <c r="X261" i="5"/>
  <c r="V390" i="5"/>
  <c r="W401" i="5"/>
  <c r="V333" i="5"/>
  <c r="X231" i="5"/>
  <c r="X379" i="5"/>
  <c r="W199" i="5"/>
  <c r="X199" i="5"/>
  <c r="V312" i="5"/>
  <c r="V17" i="5"/>
  <c r="V41" i="5"/>
  <c r="V65" i="5"/>
  <c r="V89" i="5"/>
  <c r="V113" i="5"/>
  <c r="V137" i="5"/>
  <c r="V161" i="5"/>
  <c r="W21" i="5"/>
  <c r="W45" i="5"/>
  <c r="W69" i="5"/>
  <c r="W93" i="5"/>
  <c r="W117" i="5"/>
  <c r="W141" i="5"/>
  <c r="W165" i="5"/>
  <c r="X25" i="5"/>
  <c r="X49" i="5"/>
  <c r="X73" i="5"/>
  <c r="X97" i="5"/>
  <c r="X121" i="5"/>
  <c r="X145" i="5"/>
  <c r="X18" i="5"/>
  <c r="X90" i="5"/>
  <c r="X162" i="5"/>
  <c r="V192" i="5"/>
  <c r="V216" i="5"/>
  <c r="W182" i="5"/>
  <c r="W206" i="5"/>
  <c r="V10" i="5"/>
  <c r="V82" i="5"/>
  <c r="W58" i="5"/>
  <c r="W130" i="5"/>
  <c r="X22" i="5"/>
  <c r="V32" i="5"/>
  <c r="W78" i="5"/>
  <c r="W170" i="5"/>
  <c r="W227" i="5"/>
  <c r="W251" i="5"/>
  <c r="W275" i="5"/>
  <c r="W299" i="5"/>
  <c r="W126" i="5"/>
  <c r="W197" i="5"/>
  <c r="V136" i="5"/>
  <c r="W213" i="5"/>
  <c r="X176" i="5"/>
  <c r="V223" i="5"/>
  <c r="V128" i="5"/>
  <c r="V193" i="5"/>
  <c r="W254" i="5"/>
  <c r="W308" i="5"/>
  <c r="W332" i="5"/>
  <c r="W356" i="5"/>
  <c r="W380" i="5"/>
  <c r="W404" i="5"/>
  <c r="W428" i="5"/>
  <c r="W177" i="5"/>
  <c r="V277" i="5"/>
  <c r="X314" i="5"/>
  <c r="X338" i="5"/>
  <c r="X362" i="5"/>
  <c r="X386" i="5"/>
  <c r="X410" i="5"/>
  <c r="X158" i="5"/>
  <c r="V249" i="5"/>
  <c r="W96" i="5"/>
  <c r="X241" i="5"/>
  <c r="V287" i="5"/>
  <c r="X169" i="5"/>
  <c r="W268" i="5"/>
  <c r="X112" i="5"/>
  <c r="V242" i="5"/>
  <c r="V292" i="5"/>
  <c r="X187" i="5"/>
  <c r="V271" i="5"/>
  <c r="W191" i="5"/>
  <c r="V337" i="5"/>
  <c r="X432" i="5"/>
  <c r="X428" i="5"/>
  <c r="X130" i="5"/>
  <c r="X313" i="5"/>
  <c r="V372" i="5"/>
  <c r="V435" i="5"/>
  <c r="V429" i="5"/>
  <c r="X276" i="5"/>
  <c r="W359" i="5"/>
  <c r="W439" i="5"/>
  <c r="W132" i="5"/>
  <c r="V310" i="5"/>
  <c r="X399" i="5"/>
  <c r="X447" i="5"/>
  <c r="W195" i="5"/>
  <c r="W321" i="5"/>
  <c r="V373" i="5"/>
  <c r="W315" i="5"/>
  <c r="V213" i="5"/>
  <c r="W335" i="5"/>
  <c r="V426" i="5"/>
  <c r="V315" i="5"/>
  <c r="X397" i="5"/>
  <c r="V295" i="5"/>
  <c r="X424" i="5"/>
  <c r="V274" i="5"/>
  <c r="V323" i="5"/>
  <c r="V369" i="5"/>
  <c r="V319" i="5"/>
  <c r="X237" i="5"/>
  <c r="W417" i="5"/>
  <c r="X436" i="5"/>
  <c r="X124" i="5"/>
  <c r="X387" i="5"/>
  <c r="V262" i="5"/>
  <c r="V243" i="5"/>
  <c r="V374" i="5"/>
  <c r="V19" i="5"/>
  <c r="V43" i="5"/>
  <c r="V67" i="5"/>
  <c r="V91" i="5"/>
  <c r="V115" i="5"/>
  <c r="V139" i="5"/>
  <c r="V163" i="5"/>
  <c r="W23" i="5"/>
  <c r="W47" i="5"/>
  <c r="W71" i="5"/>
  <c r="W95" i="5"/>
  <c r="W119" i="5"/>
  <c r="W143" i="5"/>
  <c r="X3" i="5"/>
  <c r="X27" i="5"/>
  <c r="X51" i="5"/>
  <c r="X75" i="5"/>
  <c r="X99" i="5"/>
  <c r="X123" i="5"/>
  <c r="X147" i="5"/>
  <c r="X24" i="5"/>
  <c r="X96" i="5"/>
  <c r="X165" i="5"/>
  <c r="V194" i="5"/>
  <c r="V218" i="5"/>
  <c r="W184" i="5"/>
  <c r="W208" i="5"/>
  <c r="V16" i="5"/>
  <c r="V88" i="5"/>
  <c r="W64" i="5"/>
  <c r="W136" i="5"/>
  <c r="X28" i="5"/>
  <c r="V38" i="5"/>
  <c r="X94" i="5"/>
  <c r="V173" i="5"/>
  <c r="W229" i="5"/>
  <c r="W253" i="5"/>
  <c r="W277" i="5"/>
  <c r="W301" i="5"/>
  <c r="W140" i="5"/>
  <c r="W12" i="5"/>
  <c r="X140" i="5"/>
  <c r="W225" i="5"/>
  <c r="V179" i="5"/>
  <c r="X225" i="5"/>
  <c r="W8" i="5"/>
  <c r="V201" i="5"/>
  <c r="X259" i="5"/>
  <c r="W310" i="5"/>
  <c r="W334" i="5"/>
  <c r="W358" i="5"/>
  <c r="W382" i="5"/>
  <c r="W406" i="5"/>
  <c r="W430" i="5"/>
  <c r="W185" i="5"/>
  <c r="V282" i="5"/>
  <c r="X316" i="5"/>
  <c r="X340" i="5"/>
  <c r="X364" i="5"/>
  <c r="X388" i="5"/>
  <c r="X412" i="5"/>
  <c r="V169" i="5"/>
  <c r="V252" i="5"/>
  <c r="W128" i="5"/>
  <c r="W244" i="5"/>
  <c r="V296" i="5"/>
  <c r="X174" i="5"/>
  <c r="X275" i="5"/>
  <c r="W120" i="5"/>
  <c r="V247" i="5"/>
  <c r="W294" i="5"/>
  <c r="V191" i="5"/>
  <c r="V276" i="5"/>
  <c r="V217" i="5"/>
  <c r="X345" i="5"/>
  <c r="V391" i="5"/>
  <c r="W433" i="5"/>
  <c r="X191" i="5"/>
  <c r="V317" i="5"/>
  <c r="V375" i="5"/>
  <c r="V437" i="5"/>
  <c r="V440" i="5"/>
  <c r="W288" i="5"/>
  <c r="W367" i="5"/>
  <c r="W441" i="5"/>
  <c r="W162" i="5"/>
  <c r="X317" i="5"/>
  <c r="X407" i="5"/>
  <c r="X449" i="5"/>
  <c r="X211" i="5"/>
  <c r="V324" i="5"/>
  <c r="V378" i="5"/>
  <c r="V329" i="5"/>
  <c r="X220" i="5"/>
  <c r="W341" i="5"/>
  <c r="V431" i="5"/>
  <c r="W325" i="5"/>
  <c r="X405" i="5"/>
  <c r="V318" i="5"/>
  <c r="W438" i="5"/>
  <c r="X305" i="5"/>
  <c r="V406" i="5"/>
  <c r="V377" i="5"/>
  <c r="W329" i="5"/>
  <c r="X256" i="5"/>
  <c r="X168" i="5"/>
  <c r="W333" i="5"/>
  <c r="X223" i="5"/>
  <c r="X395" i="5"/>
  <c r="X339" i="5"/>
  <c r="X263" i="5"/>
  <c r="V422" i="5"/>
  <c r="V73" i="5"/>
  <c r="W154" i="5"/>
  <c r="W283" i="5"/>
  <c r="V21" i="5"/>
  <c r="V45" i="5"/>
  <c r="V69" i="5"/>
  <c r="V93" i="5"/>
  <c r="V117" i="5"/>
  <c r="V141" i="5"/>
  <c r="V165" i="5"/>
  <c r="W25" i="5"/>
  <c r="W49" i="5"/>
  <c r="W73" i="5"/>
  <c r="W97" i="5"/>
  <c r="W121" i="5"/>
  <c r="W145" i="5"/>
  <c r="X5" i="5"/>
  <c r="X29" i="5"/>
  <c r="X53" i="5"/>
  <c r="X77" i="5"/>
  <c r="X101" i="5"/>
  <c r="X125" i="5"/>
  <c r="X149" i="5"/>
  <c r="X30" i="5"/>
  <c r="X102" i="5"/>
  <c r="V172" i="5"/>
  <c r="V196" i="5"/>
  <c r="V220" i="5"/>
  <c r="W186" i="5"/>
  <c r="W210" i="5"/>
  <c r="V22" i="5"/>
  <c r="V94" i="5"/>
  <c r="W70" i="5"/>
  <c r="W142" i="5"/>
  <c r="X34" i="5"/>
  <c r="V44" i="5"/>
  <c r="V104" i="5"/>
  <c r="X178" i="5"/>
  <c r="W231" i="5"/>
  <c r="W255" i="5"/>
  <c r="W279" i="5"/>
  <c r="W303" i="5"/>
  <c r="V144" i="5"/>
  <c r="X20" i="5"/>
  <c r="W144" i="5"/>
  <c r="V6" i="5"/>
  <c r="X184" i="5"/>
  <c r="W6" i="5"/>
  <c r="W30" i="5"/>
  <c r="X204" i="5"/>
  <c r="W262" i="5"/>
  <c r="W312" i="5"/>
  <c r="W336" i="5"/>
  <c r="W360" i="5"/>
  <c r="W384" i="5"/>
  <c r="W408" i="5"/>
  <c r="W432" i="5"/>
  <c r="W193" i="5"/>
  <c r="X284" i="5"/>
  <c r="X318" i="5"/>
  <c r="X342" i="5"/>
  <c r="X366" i="5"/>
  <c r="X390" i="5"/>
  <c r="X414" i="5"/>
  <c r="X177" i="5"/>
  <c r="V257" i="5"/>
  <c r="W134" i="5"/>
  <c r="X249" i="5"/>
  <c r="W298" i="5"/>
  <c r="X182" i="5"/>
  <c r="W280" i="5"/>
  <c r="X142" i="5"/>
  <c r="V250" i="5"/>
  <c r="X296" i="5"/>
  <c r="X195" i="5"/>
  <c r="X278" i="5"/>
  <c r="V232" i="5"/>
  <c r="X353" i="5"/>
  <c r="V404" i="5"/>
  <c r="X325" i="5"/>
  <c r="W217" i="5"/>
  <c r="W327" i="5"/>
  <c r="V380" i="5"/>
  <c r="V441" i="5"/>
  <c r="V132" i="5"/>
  <c r="X303" i="5"/>
  <c r="W375" i="5"/>
  <c r="W443" i="5"/>
  <c r="X183" i="5"/>
  <c r="V321" i="5"/>
  <c r="X415" i="5"/>
  <c r="X290" i="5"/>
  <c r="W234" i="5"/>
  <c r="X331" i="5"/>
  <c r="V381" i="5"/>
  <c r="V344" i="5"/>
  <c r="V227" i="5"/>
  <c r="W349" i="5"/>
  <c r="X433" i="5"/>
  <c r="V328" i="5"/>
  <c r="X413" i="5"/>
  <c r="V355" i="5"/>
  <c r="W444" i="5"/>
  <c r="X438" i="5"/>
  <c r="W286" i="5"/>
  <c r="V385" i="5"/>
  <c r="W355" i="5"/>
  <c r="X274" i="5"/>
  <c r="X295" i="5"/>
  <c r="V382" i="5"/>
  <c r="V279" i="5"/>
  <c r="X403" i="5"/>
  <c r="W138" i="5"/>
  <c r="V297" i="5"/>
  <c r="V121" i="5"/>
  <c r="W29" i="5"/>
  <c r="W77" i="5"/>
  <c r="W149" i="5"/>
  <c r="X33" i="5"/>
  <c r="X81" i="5"/>
  <c r="X129" i="5"/>
  <c r="X42" i="5"/>
  <c r="V176" i="5"/>
  <c r="V224" i="5"/>
  <c r="W214" i="5"/>
  <c r="W10" i="5"/>
  <c r="V56" i="5"/>
  <c r="X186" i="5"/>
  <c r="W259" i="5"/>
  <c r="X56" i="5"/>
  <c r="V23" i="5"/>
  <c r="V47" i="5"/>
  <c r="V71" i="5"/>
  <c r="V95" i="5"/>
  <c r="V119" i="5"/>
  <c r="V143" i="5"/>
  <c r="W3" i="5"/>
  <c r="W27" i="5"/>
  <c r="W51" i="5"/>
  <c r="W75" i="5"/>
  <c r="W99" i="5"/>
  <c r="W123" i="5"/>
  <c r="W147" i="5"/>
  <c r="X7" i="5"/>
  <c r="X31" i="5"/>
  <c r="X55" i="5"/>
  <c r="X79" i="5"/>
  <c r="X103" i="5"/>
  <c r="X127" i="5"/>
  <c r="X151" i="5"/>
  <c r="X36" i="5"/>
  <c r="X108" i="5"/>
  <c r="V174" i="5"/>
  <c r="V198" i="5"/>
  <c r="V222" i="5"/>
  <c r="W188" i="5"/>
  <c r="W212" i="5"/>
  <c r="V28" i="5"/>
  <c r="W4" i="5"/>
  <c r="W76" i="5"/>
  <c r="W148" i="5"/>
  <c r="X40" i="5"/>
  <c r="V50" i="5"/>
  <c r="V108" i="5"/>
  <c r="V181" i="5"/>
  <c r="W233" i="5"/>
  <c r="W257" i="5"/>
  <c r="W281" i="5"/>
  <c r="V12" i="5"/>
  <c r="X148" i="5"/>
  <c r="W48" i="5"/>
  <c r="X152" i="5"/>
  <c r="W14" i="5"/>
  <c r="V187" i="5"/>
  <c r="X14" i="5"/>
  <c r="X44" i="5"/>
  <c r="W221" i="5"/>
  <c r="X267" i="5"/>
  <c r="W314" i="5"/>
  <c r="W338" i="5"/>
  <c r="W362" i="5"/>
  <c r="W386" i="5"/>
  <c r="W410" i="5"/>
  <c r="W434" i="5"/>
  <c r="W201" i="5"/>
  <c r="V289" i="5"/>
  <c r="X320" i="5"/>
  <c r="X344" i="5"/>
  <c r="X368" i="5"/>
  <c r="X392" i="5"/>
  <c r="X416" i="5"/>
  <c r="X185" i="5"/>
  <c r="V260" i="5"/>
  <c r="W169" i="5"/>
  <c r="W252" i="5"/>
  <c r="X300" i="5"/>
  <c r="X190" i="5"/>
  <c r="X287" i="5"/>
  <c r="X154" i="5"/>
  <c r="V255" i="5"/>
  <c r="W24" i="5"/>
  <c r="V199" i="5"/>
  <c r="V283" i="5"/>
  <c r="V264" i="5"/>
  <c r="X361" i="5"/>
  <c r="V412" i="5"/>
  <c r="V352" i="5"/>
  <c r="W232" i="5"/>
  <c r="V330" i="5"/>
  <c r="V383" i="5"/>
  <c r="V445" i="5"/>
  <c r="V162" i="5"/>
  <c r="V307" i="5"/>
  <c r="W383" i="5"/>
  <c r="W445" i="5"/>
  <c r="X203" i="5"/>
  <c r="W331" i="5"/>
  <c r="X423" i="5"/>
  <c r="V360" i="5"/>
  <c r="W240" i="5"/>
  <c r="V335" i="5"/>
  <c r="V394" i="5"/>
  <c r="V368" i="5"/>
  <c r="X240" i="5"/>
  <c r="W357" i="5"/>
  <c r="V221" i="5"/>
  <c r="X335" i="5"/>
  <c r="X421" i="5"/>
  <c r="V424" i="5"/>
  <c r="V267" i="5"/>
  <c r="X444" i="5"/>
  <c r="W323" i="5"/>
  <c r="V393" i="5"/>
  <c r="W379" i="5"/>
  <c r="W292" i="5"/>
  <c r="V339" i="5"/>
  <c r="V269" i="5"/>
  <c r="V309" i="5"/>
  <c r="X411" i="5"/>
  <c r="X301" i="5"/>
  <c r="X427" i="5"/>
  <c r="V97" i="5"/>
  <c r="W53" i="5"/>
  <c r="W101" i="5"/>
  <c r="W125" i="5"/>
  <c r="X9" i="5"/>
  <c r="X57" i="5"/>
  <c r="X105" i="5"/>
  <c r="X153" i="5"/>
  <c r="X114" i="5"/>
  <c r="V200" i="5"/>
  <c r="W190" i="5"/>
  <c r="V34" i="5"/>
  <c r="X46" i="5"/>
  <c r="V122" i="5"/>
  <c r="W235" i="5"/>
  <c r="W152" i="5"/>
  <c r="V145" i="5"/>
  <c r="W412" i="5"/>
  <c r="X257" i="5"/>
  <c r="V371" i="5"/>
  <c r="V392" i="5"/>
  <c r="W393" i="5"/>
  <c r="W272" i="5"/>
  <c r="X419" i="5"/>
  <c r="X426" i="5"/>
  <c r="V265" i="5"/>
  <c r="W156" i="5"/>
  <c r="X8" i="5"/>
  <c r="V36" i="5"/>
  <c r="V238" i="5"/>
  <c r="V246" i="5"/>
  <c r="X188" i="5"/>
  <c r="V379" i="5"/>
  <c r="W447" i="5"/>
  <c r="W340" i="5"/>
  <c r="X369" i="5"/>
  <c r="W388" i="5"/>
  <c r="V42" i="5"/>
  <c r="X221" i="5"/>
  <c r="X198" i="5"/>
  <c r="W337" i="5"/>
  <c r="V341" i="5"/>
  <c r="V401" i="5"/>
  <c r="X38" i="5"/>
  <c r="W391" i="5"/>
  <c r="V288" i="5"/>
  <c r="X193" i="5"/>
  <c r="V438" i="5"/>
  <c r="W205" i="5"/>
  <c r="X192" i="5"/>
  <c r="X291" i="5"/>
  <c r="V294" i="5"/>
  <c r="V388" i="5"/>
  <c r="V397" i="5"/>
  <c r="W387" i="5"/>
  <c r="X322" i="5"/>
  <c r="W317" i="5"/>
  <c r="W319" i="5"/>
  <c r="V338" i="5"/>
  <c r="W429" i="5"/>
  <c r="W364" i="5"/>
  <c r="V428" i="5"/>
  <c r="W42" i="5"/>
  <c r="W166" i="5"/>
  <c r="V449" i="5"/>
  <c r="V384" i="5"/>
  <c r="V326" i="5"/>
  <c r="X370" i="5"/>
  <c r="X333" i="5"/>
  <c r="X394" i="5"/>
  <c r="W316" i="5"/>
  <c r="W211" i="5"/>
  <c r="V334" i="5"/>
  <c r="X442" i="5"/>
  <c r="V54" i="5"/>
  <c r="X346" i="5"/>
  <c r="V258" i="5"/>
  <c r="X172" i="5"/>
  <c r="X247" i="5"/>
  <c r="W371" i="5"/>
  <c r="X224" i="5"/>
  <c r="W365" i="5"/>
  <c r="W203" i="5"/>
  <c r="X418" i="5"/>
  <c r="X269" i="5"/>
  <c r="X248" i="5"/>
  <c r="V423" i="5"/>
  <c r="X2" i="5"/>
  <c r="W2" i="5"/>
  <c r="V2" i="5"/>
  <c r="Y2" i="10"/>
  <c r="X2" i="10"/>
  <c r="Y2" i="12"/>
  <c r="X2" i="12"/>
  <c r="W2" i="12"/>
  <c r="Y3" i="11"/>
  <c r="Y147" i="11"/>
  <c r="Y221" i="11"/>
  <c r="Y139" i="11"/>
  <c r="Y214" i="11"/>
  <c r="Y156" i="11"/>
  <c r="Y146" i="11"/>
  <c r="Y112" i="11"/>
  <c r="Y149" i="11"/>
  <c r="Y91" i="11"/>
  <c r="Y57" i="11"/>
  <c r="Y204" i="11"/>
  <c r="Y65" i="11"/>
  <c r="Y127" i="11"/>
  <c r="Y153" i="11"/>
  <c r="Y118" i="11"/>
  <c r="Y83" i="11"/>
  <c r="Y25" i="11"/>
  <c r="Y122" i="11"/>
  <c r="Y8" i="11"/>
  <c r="Y178" i="11"/>
  <c r="Y67" i="11"/>
  <c r="Y168" i="11"/>
  <c r="Y15" i="11"/>
  <c r="Y159" i="11"/>
  <c r="Y18" i="11"/>
  <c r="Y163" i="11"/>
  <c r="Y35" i="11"/>
  <c r="Y192" i="11"/>
  <c r="Y182" i="11"/>
  <c r="Y124" i="11"/>
  <c r="Y173" i="11"/>
  <c r="Y115" i="11"/>
  <c r="Y81" i="11"/>
  <c r="Y157" i="11"/>
  <c r="Y77" i="11"/>
  <c r="Y199" i="11"/>
  <c r="Y189" i="11"/>
  <c r="Y130" i="11"/>
  <c r="Y107" i="11"/>
  <c r="Y37" i="11"/>
  <c r="Y170" i="11"/>
  <c r="Y66" i="11"/>
  <c r="Y167" i="11"/>
  <c r="Y161" i="11"/>
  <c r="Y38" i="11"/>
  <c r="Y98" i="11"/>
  <c r="Y29" i="11"/>
  <c r="Y86" i="11"/>
  <c r="Y27" i="11"/>
  <c r="Y171" i="11"/>
  <c r="Y42" i="11"/>
  <c r="Y175" i="11"/>
  <c r="Y95" i="11"/>
  <c r="Y13" i="11"/>
  <c r="Y218" i="11"/>
  <c r="Y136" i="11"/>
  <c r="Y209" i="11"/>
  <c r="Y151" i="11"/>
  <c r="Y93" i="11"/>
  <c r="Y26" i="11"/>
  <c r="Y101" i="11"/>
  <c r="Y32" i="11"/>
  <c r="Y213" i="11"/>
  <c r="Y142" i="11"/>
  <c r="Y119" i="11"/>
  <c r="Y73" i="11"/>
  <c r="Y206" i="11"/>
  <c r="Y160" i="11"/>
  <c r="Y22" i="11"/>
  <c r="Y53" i="11"/>
  <c r="Y39" i="11"/>
  <c r="Y183" i="11"/>
  <c r="Y54" i="11"/>
  <c r="Y211" i="11"/>
  <c r="Y131" i="11"/>
  <c r="Y49" i="11"/>
  <c r="Y4" i="11"/>
  <c r="Y148" i="11"/>
  <c r="Y6" i="11"/>
  <c r="Y187" i="11"/>
  <c r="Y117" i="11"/>
  <c r="Y50" i="11"/>
  <c r="Y137" i="11"/>
  <c r="Y68" i="11"/>
  <c r="Y10" i="11"/>
  <c r="Y154" i="11"/>
  <c r="Y143" i="11"/>
  <c r="Y97" i="11"/>
  <c r="Y181" i="11"/>
  <c r="Y74" i="11"/>
  <c r="Y132" i="11"/>
  <c r="Y88" i="11"/>
  <c r="Y105" i="11"/>
  <c r="Y166" i="11"/>
  <c r="Y129" i="11"/>
  <c r="Y51" i="11"/>
  <c r="Y195" i="11"/>
  <c r="Y78" i="11"/>
  <c r="Y20" i="11"/>
  <c r="Y155" i="11"/>
  <c r="Y61" i="11"/>
  <c r="Y16" i="11"/>
  <c r="Y141" i="11"/>
  <c r="Y197" i="11"/>
  <c r="Y116" i="11"/>
  <c r="Y121" i="11"/>
  <c r="Y217" i="11"/>
  <c r="Y62" i="11"/>
  <c r="Y144" i="11"/>
  <c r="Y180" i="11"/>
  <c r="Y103" i="11"/>
  <c r="Y43" i="11"/>
  <c r="Y216" i="11"/>
  <c r="Y63" i="11"/>
  <c r="Y207" i="11"/>
  <c r="Y90" i="11"/>
  <c r="Y56" i="11"/>
  <c r="Y179" i="11"/>
  <c r="Y85" i="11"/>
  <c r="Y28" i="11"/>
  <c r="Y172" i="11"/>
  <c r="Y102" i="11"/>
  <c r="Y44" i="11"/>
  <c r="Y165" i="11"/>
  <c r="Y110" i="11"/>
  <c r="Y30" i="11"/>
  <c r="Y152" i="11"/>
  <c r="Y34" i="11"/>
  <c r="Y190" i="11"/>
  <c r="Y191" i="11"/>
  <c r="Y145" i="11"/>
  <c r="Y70" i="11"/>
  <c r="Y113" i="11"/>
  <c r="Y106" i="11"/>
  <c r="Y75" i="11"/>
  <c r="Y219" i="11"/>
  <c r="Y126" i="11"/>
  <c r="Y92" i="11"/>
  <c r="Y203" i="11"/>
  <c r="Y109" i="11"/>
  <c r="Y40" i="11"/>
  <c r="Y184" i="11"/>
  <c r="Y138" i="11"/>
  <c r="Y80" i="11"/>
  <c r="Y177" i="11"/>
  <c r="Y134" i="11"/>
  <c r="Y114" i="11"/>
  <c r="Y188" i="11"/>
  <c r="Y46" i="11"/>
  <c r="Y202" i="11"/>
  <c r="Y215" i="11"/>
  <c r="Y205" i="11"/>
  <c r="Y21" i="11"/>
  <c r="Y87" i="11"/>
  <c r="Y41" i="11"/>
  <c r="Y174" i="11"/>
  <c r="Y104" i="11"/>
  <c r="Y36" i="11"/>
  <c r="Y133" i="11"/>
  <c r="Y52" i="11"/>
  <c r="Y196" i="11"/>
  <c r="Y150" i="11"/>
  <c r="Y128" i="11"/>
  <c r="Y201" i="11"/>
  <c r="Y158" i="11"/>
  <c r="Y162" i="11"/>
  <c r="Y212" i="11"/>
  <c r="Y58" i="11"/>
  <c r="Y11" i="11"/>
  <c r="Y24" i="11"/>
  <c r="Y12" i="11"/>
  <c r="Y23" i="11"/>
  <c r="Y7" i="11"/>
  <c r="Y17" i="11"/>
  <c r="Y94" i="11"/>
  <c r="Y120" i="11"/>
  <c r="Y79" i="11"/>
  <c r="Y99" i="11"/>
  <c r="Y89" i="11"/>
  <c r="Y198" i="11"/>
  <c r="Y140" i="11"/>
  <c r="Y60" i="11"/>
  <c r="Y193" i="11"/>
  <c r="Y64" i="11"/>
  <c r="Y208" i="11"/>
  <c r="Y186" i="11"/>
  <c r="Y176" i="11"/>
  <c r="Y48" i="11"/>
  <c r="Y194" i="11"/>
  <c r="Y222" i="11"/>
  <c r="Y84" i="11"/>
  <c r="Y169" i="11"/>
  <c r="Y200" i="11"/>
  <c r="Y55" i="11"/>
  <c r="Y59" i="11"/>
  <c r="Y185" i="11"/>
  <c r="Y45" i="11"/>
  <c r="Y71" i="11"/>
  <c r="Y111" i="11"/>
  <c r="Y125" i="11"/>
  <c r="Y31" i="11"/>
  <c r="Y164" i="11"/>
  <c r="Y72" i="11"/>
  <c r="Y14" i="11"/>
  <c r="Y76" i="11"/>
  <c r="Y220" i="11"/>
  <c r="Y210" i="11"/>
  <c r="Y9" i="11"/>
  <c r="Y108" i="11"/>
  <c r="Y5" i="11"/>
  <c r="Y19" i="11"/>
  <c r="Y69" i="11"/>
  <c r="Y82" i="11"/>
  <c r="Y47" i="11"/>
  <c r="Y96" i="11"/>
  <c r="Y33" i="11"/>
  <c r="Y100" i="11"/>
  <c r="Y123" i="11"/>
  <c r="Y135" i="11"/>
  <c r="X3" i="11"/>
  <c r="X147" i="11"/>
  <c r="X76" i="11"/>
  <c r="X220" i="11"/>
  <c r="X149" i="11"/>
  <c r="X186" i="11"/>
  <c r="X128" i="11"/>
  <c r="X118" i="11"/>
  <c r="X174" i="11"/>
  <c r="X199" i="11"/>
  <c r="X212" i="11"/>
  <c r="X141" i="11"/>
  <c r="X145" i="11"/>
  <c r="X12" i="11"/>
  <c r="X157" i="11"/>
  <c r="X194" i="11"/>
  <c r="X73" i="11"/>
  <c r="X190" i="11"/>
  <c r="X143" i="11"/>
  <c r="X152" i="11"/>
  <c r="X8" i="11"/>
  <c r="X153" i="11"/>
  <c r="X48" i="11"/>
  <c r="X109" i="11"/>
  <c r="X61" i="11"/>
  <c r="X27" i="11"/>
  <c r="X100" i="11"/>
  <c r="X17" i="11"/>
  <c r="X185" i="11"/>
  <c r="X19" i="11"/>
  <c r="X176" i="11"/>
  <c r="X222" i="11"/>
  <c r="X32" i="11"/>
  <c r="X204" i="11"/>
  <c r="X25" i="11"/>
  <c r="X38" i="11"/>
  <c r="X110" i="11"/>
  <c r="X183" i="11"/>
  <c r="X209" i="11"/>
  <c r="X200" i="11"/>
  <c r="X7" i="11"/>
  <c r="X33" i="11"/>
  <c r="X50" i="11"/>
  <c r="X97" i="11"/>
  <c r="X144" i="11"/>
  <c r="X191" i="11"/>
  <c r="X51" i="11"/>
  <c r="X124" i="11"/>
  <c r="X41" i="11"/>
  <c r="X10" i="11"/>
  <c r="X31" i="11"/>
  <c r="X45" i="11"/>
  <c r="X86" i="11"/>
  <c r="X158" i="11"/>
  <c r="X203" i="11"/>
  <c r="X207" i="11"/>
  <c r="X42" i="11"/>
  <c r="X34" i="11"/>
  <c r="X43" i="11"/>
  <c r="X57" i="11"/>
  <c r="X122" i="11"/>
  <c r="X217" i="11"/>
  <c r="X98" i="11"/>
  <c r="X219" i="11"/>
  <c r="X46" i="11"/>
  <c r="X69" i="11"/>
  <c r="X155" i="11"/>
  <c r="X62" i="11"/>
  <c r="X166" i="11"/>
  <c r="X16" i="11"/>
  <c r="X160" i="11"/>
  <c r="X77" i="11"/>
  <c r="X78" i="11"/>
  <c r="X58" i="11"/>
  <c r="X30" i="11"/>
  <c r="X79" i="11"/>
  <c r="X81" i="11"/>
  <c r="X22" i="11"/>
  <c r="X154" i="11"/>
  <c r="X218" i="11"/>
  <c r="X99" i="11"/>
  <c r="X102" i="11"/>
  <c r="X70" i="11"/>
  <c r="X11" i="11"/>
  <c r="X192" i="11"/>
  <c r="X111" i="11"/>
  <c r="X127" i="11"/>
  <c r="X35" i="11"/>
  <c r="X123" i="11"/>
  <c r="X151" i="11"/>
  <c r="X134" i="11"/>
  <c r="X135" i="11"/>
  <c r="X175" i="11"/>
  <c r="X36" i="11"/>
  <c r="X15" i="11"/>
  <c r="X159" i="11"/>
  <c r="X88" i="11"/>
  <c r="X5" i="11"/>
  <c r="X173" i="11"/>
  <c r="X210" i="11"/>
  <c r="X4" i="11"/>
  <c r="X198" i="11"/>
  <c r="X9" i="11"/>
  <c r="X178" i="11"/>
  <c r="X216" i="11"/>
  <c r="X169" i="11"/>
  <c r="X74" i="11"/>
  <c r="X171" i="11"/>
  <c r="X113" i="11"/>
  <c r="X21" i="11"/>
  <c r="X165" i="11"/>
  <c r="X84" i="11"/>
  <c r="X202" i="11"/>
  <c r="X132" i="11"/>
  <c r="X39" i="11"/>
  <c r="X112" i="11"/>
  <c r="X29" i="11"/>
  <c r="X55" i="11"/>
  <c r="X161" i="11"/>
  <c r="X44" i="11"/>
  <c r="X177" i="11"/>
  <c r="X120" i="11"/>
  <c r="X13" i="11"/>
  <c r="X170" i="11"/>
  <c r="X195" i="11"/>
  <c r="X18" i="11"/>
  <c r="X91" i="11"/>
  <c r="X197" i="11"/>
  <c r="X56" i="11"/>
  <c r="X189" i="11"/>
  <c r="X146" i="11"/>
  <c r="X49" i="11"/>
  <c r="X26" i="11"/>
  <c r="X63" i="11"/>
  <c r="X136" i="11"/>
  <c r="X53" i="11"/>
  <c r="X115" i="11"/>
  <c r="X221" i="11"/>
  <c r="X68" i="11"/>
  <c r="X201" i="11"/>
  <c r="X179" i="11"/>
  <c r="X85" i="11"/>
  <c r="X54" i="11"/>
  <c r="X6" i="11"/>
  <c r="X67" i="11"/>
  <c r="X92" i="11"/>
  <c r="X213" i="11"/>
  <c r="X205" i="11"/>
  <c r="X121" i="11"/>
  <c r="X59" i="11"/>
  <c r="X95" i="11"/>
  <c r="X172" i="11"/>
  <c r="X103" i="11"/>
  <c r="X130" i="11"/>
  <c r="X184" i="11"/>
  <c r="X107" i="11"/>
  <c r="X138" i="11"/>
  <c r="X60" i="11"/>
  <c r="X64" i="11"/>
  <c r="X108" i="11"/>
  <c r="X65" i="11"/>
  <c r="X163" i="11"/>
  <c r="X104" i="11"/>
  <c r="X133" i="11"/>
  <c r="X187" i="11"/>
  <c r="X90" i="11"/>
  <c r="X47" i="11"/>
  <c r="X52" i="11"/>
  <c r="X193" i="11"/>
  <c r="X137" i="11"/>
  <c r="X129" i="11"/>
  <c r="X139" i="11"/>
  <c r="X66" i="11"/>
  <c r="X180" i="11"/>
  <c r="X114" i="11"/>
  <c r="X140" i="11"/>
  <c r="X72" i="11"/>
  <c r="X125" i="11"/>
  <c r="X167" i="11"/>
  <c r="X106" i="11"/>
  <c r="X142" i="11"/>
  <c r="X148" i="11"/>
  <c r="X181" i="11"/>
  <c r="X28" i="11"/>
  <c r="X116" i="11"/>
  <c r="X82" i="11"/>
  <c r="X182" i="11"/>
  <c r="X196" i="11"/>
  <c r="X117" i="11"/>
  <c r="X208" i="11"/>
  <c r="X119" i="11"/>
  <c r="X14" i="11"/>
  <c r="X89" i="11"/>
  <c r="X93" i="11"/>
  <c r="X71" i="11"/>
  <c r="X101" i="11"/>
  <c r="X105" i="11"/>
  <c r="X126" i="11"/>
  <c r="X150" i="11"/>
  <c r="X131" i="11"/>
  <c r="X75" i="11"/>
  <c r="X156" i="11"/>
  <c r="X40" i="11"/>
  <c r="X215" i="11"/>
  <c r="X94" i="11"/>
  <c r="X164" i="11"/>
  <c r="X24" i="11"/>
  <c r="X162" i="11"/>
  <c r="X188" i="11"/>
  <c r="X37" i="11"/>
  <c r="X87" i="11"/>
  <c r="X23" i="11"/>
  <c r="X214" i="11"/>
  <c r="X211" i="11"/>
  <c r="X206" i="11"/>
  <c r="X20" i="11"/>
  <c r="X83" i="11"/>
  <c r="X168" i="11"/>
  <c r="X80" i="11"/>
  <c r="X96" i="11"/>
  <c r="Y2" i="11"/>
  <c r="W2" i="11"/>
  <c r="X2" i="11"/>
  <c r="W3" i="11"/>
  <c r="W147" i="11"/>
  <c r="W53" i="11"/>
  <c r="W55" i="11"/>
  <c r="W93" i="11"/>
  <c r="W11" i="11"/>
  <c r="W181" i="11"/>
  <c r="W136" i="11"/>
  <c r="W173" i="11"/>
  <c r="W115" i="11"/>
  <c r="W120" i="11"/>
  <c r="W170" i="11"/>
  <c r="W78" i="11"/>
  <c r="W68" i="11"/>
  <c r="W34" i="11"/>
  <c r="W131" i="11"/>
  <c r="W38" i="11"/>
  <c r="W156" i="11"/>
  <c r="W62" i="11"/>
  <c r="W216" i="11"/>
  <c r="W27" i="11"/>
  <c r="W101" i="11"/>
  <c r="W175" i="11"/>
  <c r="W141" i="11"/>
  <c r="W16" i="11"/>
  <c r="W209" i="11"/>
  <c r="W192" i="11"/>
  <c r="W126" i="11"/>
  <c r="W82" i="11"/>
  <c r="W146" i="11"/>
  <c r="W36" i="11"/>
  <c r="W39" i="11"/>
  <c r="W125" i="11"/>
  <c r="W32" i="11"/>
  <c r="W177" i="11"/>
  <c r="W83" i="11"/>
  <c r="W28" i="11"/>
  <c r="W30" i="11"/>
  <c r="W199" i="11"/>
  <c r="W174" i="11"/>
  <c r="W118" i="11"/>
  <c r="W206" i="11"/>
  <c r="W134" i="11"/>
  <c r="W51" i="11"/>
  <c r="W161" i="11"/>
  <c r="W56" i="11"/>
  <c r="W213" i="11"/>
  <c r="W119" i="11"/>
  <c r="W102" i="11"/>
  <c r="W61" i="11"/>
  <c r="W222" i="11"/>
  <c r="W132" i="11"/>
  <c r="W145" i="11"/>
  <c r="W197" i="11"/>
  <c r="W104" i="11"/>
  <c r="W155" i="11"/>
  <c r="W17" i="11"/>
  <c r="W44" i="11"/>
  <c r="W201" i="11"/>
  <c r="W168" i="11"/>
  <c r="W221" i="11"/>
  <c r="W41" i="11"/>
  <c r="W50" i="11"/>
  <c r="W107" i="11"/>
  <c r="W148" i="11"/>
  <c r="W65" i="11"/>
  <c r="W91" i="11"/>
  <c r="W106" i="11"/>
  <c r="W88" i="11"/>
  <c r="W103" i="11"/>
  <c r="W180" i="11"/>
  <c r="W113" i="11"/>
  <c r="W18" i="11"/>
  <c r="W158" i="11"/>
  <c r="W5" i="11"/>
  <c r="W60" i="11"/>
  <c r="W12" i="11"/>
  <c r="W135" i="11"/>
  <c r="W124" i="11"/>
  <c r="W149" i="11"/>
  <c r="W20" i="11"/>
  <c r="W15" i="11"/>
  <c r="W159" i="11"/>
  <c r="W77" i="11"/>
  <c r="W127" i="11"/>
  <c r="W117" i="11"/>
  <c r="W35" i="11"/>
  <c r="W4" i="11"/>
  <c r="W160" i="11"/>
  <c r="W185" i="11"/>
  <c r="W151" i="11"/>
  <c r="W144" i="11"/>
  <c r="W211" i="11"/>
  <c r="W90" i="11"/>
  <c r="W92" i="11"/>
  <c r="W58" i="11"/>
  <c r="W179" i="11"/>
  <c r="W98" i="11"/>
  <c r="W194" i="11"/>
  <c r="W171" i="11"/>
  <c r="W59" i="11"/>
  <c r="W172" i="11"/>
  <c r="W163" i="11"/>
  <c r="W33" i="11"/>
  <c r="W128" i="11"/>
  <c r="W48" i="11"/>
  <c r="W49" i="11"/>
  <c r="W183" i="11"/>
  <c r="W196" i="11"/>
  <c r="W13" i="11"/>
  <c r="W105" i="11"/>
  <c r="W164" i="11"/>
  <c r="W84" i="11"/>
  <c r="W97" i="11"/>
  <c r="W195" i="11"/>
  <c r="W40" i="11"/>
  <c r="W8" i="11"/>
  <c r="W165" i="11"/>
  <c r="W130" i="11"/>
  <c r="W94" i="11"/>
  <c r="W207" i="11"/>
  <c r="W22" i="11"/>
  <c r="W138" i="11"/>
  <c r="W85" i="11"/>
  <c r="W9" i="11"/>
  <c r="W47" i="11"/>
  <c r="W219" i="11"/>
  <c r="W162" i="11"/>
  <c r="W166" i="11"/>
  <c r="W87" i="11"/>
  <c r="W157" i="11"/>
  <c r="W143" i="11"/>
  <c r="W184" i="11"/>
  <c r="W89" i="11"/>
  <c r="W6" i="11"/>
  <c r="W110" i="11"/>
  <c r="W111" i="11"/>
  <c r="W100" i="11"/>
  <c r="W153" i="11"/>
  <c r="W198" i="11"/>
  <c r="W86" i="11"/>
  <c r="W169" i="11"/>
  <c r="W29" i="11"/>
  <c r="W72" i="11"/>
  <c r="W95" i="11"/>
  <c r="W188" i="11"/>
  <c r="W193" i="11"/>
  <c r="W75" i="11"/>
  <c r="W64" i="11"/>
  <c r="W80" i="11"/>
  <c r="W204" i="11"/>
  <c r="W42" i="11"/>
  <c r="W186" i="11"/>
  <c r="W81" i="11"/>
  <c r="W99" i="11"/>
  <c r="W205" i="11"/>
  <c r="W167" i="11"/>
  <c r="W21" i="11"/>
  <c r="W14" i="11"/>
  <c r="W133" i="11"/>
  <c r="W45" i="11"/>
  <c r="W112" i="11"/>
  <c r="W187" i="11"/>
  <c r="W218" i="11"/>
  <c r="W202" i="11"/>
  <c r="W66" i="11"/>
  <c r="W96" i="11"/>
  <c r="W31" i="11"/>
  <c r="W46" i="11"/>
  <c r="W121" i="11"/>
  <c r="W26" i="11"/>
  <c r="W70" i="11"/>
  <c r="W24" i="11"/>
  <c r="W116" i="11"/>
  <c r="W190" i="11"/>
  <c r="W212" i="11"/>
  <c r="W210" i="11"/>
  <c r="W214" i="11"/>
  <c r="W220" i="11"/>
  <c r="W139" i="11"/>
  <c r="W123" i="11"/>
  <c r="W54" i="11"/>
  <c r="W109" i="11"/>
  <c r="W10" i="11"/>
  <c r="W208" i="11"/>
  <c r="W203" i="11"/>
  <c r="W67" i="11"/>
  <c r="W176" i="11"/>
  <c r="W76" i="11"/>
  <c r="W182" i="11"/>
  <c r="W74" i="11"/>
  <c r="W114" i="11"/>
  <c r="W152" i="11"/>
  <c r="W73" i="11"/>
  <c r="W150" i="11"/>
  <c r="W19" i="11"/>
  <c r="W215" i="11"/>
  <c r="W178" i="11"/>
  <c r="W137" i="11"/>
  <c r="W71" i="11"/>
  <c r="W7" i="11"/>
  <c r="W122" i="11"/>
  <c r="W191" i="11"/>
  <c r="W63" i="11"/>
  <c r="W52" i="11"/>
  <c r="W154" i="11"/>
  <c r="W140" i="11"/>
  <c r="W57" i="11"/>
  <c r="W25" i="11"/>
  <c r="W108" i="11"/>
  <c r="W129" i="11"/>
  <c r="W142" i="11"/>
  <c r="W200" i="11"/>
  <c r="W23" i="11"/>
  <c r="W37" i="11"/>
  <c r="W43" i="11"/>
  <c r="W189" i="11"/>
  <c r="W69" i="11"/>
  <c r="W79" i="11"/>
  <c r="W217" i="11"/>
  <c r="V2" i="12"/>
  <c r="U2" i="12"/>
  <c r="T2" i="12"/>
  <c r="T3" i="11"/>
  <c r="T51" i="11"/>
  <c r="T99" i="11"/>
  <c r="T147" i="11"/>
  <c r="T195" i="11"/>
  <c r="U139" i="11"/>
  <c r="V179" i="11"/>
  <c r="T120" i="11"/>
  <c r="U51" i="11"/>
  <c r="U103" i="11"/>
  <c r="U199" i="11"/>
  <c r="V15" i="11"/>
  <c r="V63" i="11"/>
  <c r="V111" i="11"/>
  <c r="V159" i="11"/>
  <c r="T32" i="11"/>
  <c r="T92" i="11"/>
  <c r="U64" i="11"/>
  <c r="V133" i="11"/>
  <c r="V197" i="11"/>
  <c r="V52" i="11"/>
  <c r="T124" i="11"/>
  <c r="T214" i="11"/>
  <c r="T196" i="11"/>
  <c r="T192" i="11"/>
  <c r="V30" i="11"/>
  <c r="T14" i="11"/>
  <c r="T17" i="11"/>
  <c r="T89" i="11"/>
  <c r="U156" i="11"/>
  <c r="U106" i="11"/>
  <c r="T25" i="11"/>
  <c r="U8" i="11"/>
  <c r="U41" i="11"/>
  <c r="V129" i="11"/>
  <c r="T49" i="11"/>
  <c r="V54" i="11"/>
  <c r="V32" i="11"/>
  <c r="T57" i="11"/>
  <c r="V17" i="11"/>
  <c r="V89" i="11"/>
  <c r="T173" i="11"/>
  <c r="V184" i="11"/>
  <c r="U201" i="11"/>
  <c r="V12" i="11"/>
  <c r="V84" i="11"/>
  <c r="U152" i="11"/>
  <c r="T114" i="11"/>
  <c r="U97" i="11"/>
  <c r="U126" i="11"/>
  <c r="V180" i="11"/>
  <c r="U56" i="11"/>
  <c r="V185" i="11"/>
  <c r="U93" i="11"/>
  <c r="U133" i="11"/>
  <c r="T18" i="11"/>
  <c r="V196" i="11"/>
  <c r="T45" i="11"/>
  <c r="U160" i="11"/>
  <c r="T11" i="11"/>
  <c r="T107" i="11"/>
  <c r="T155" i="11"/>
  <c r="U151" i="11"/>
  <c r="V191" i="11"/>
  <c r="U7" i="11"/>
  <c r="U115" i="11"/>
  <c r="U219" i="11"/>
  <c r="V71" i="11"/>
  <c r="V167" i="11"/>
  <c r="U4" i="11"/>
  <c r="V144" i="11"/>
  <c r="V64" i="11"/>
  <c r="T140" i="11"/>
  <c r="U92" i="11"/>
  <c r="T148" i="11"/>
  <c r="T29" i="11"/>
  <c r="U166" i="11"/>
  <c r="U137" i="11"/>
  <c r="V150" i="11"/>
  <c r="V78" i="11"/>
  <c r="V29" i="11"/>
  <c r="T194" i="11"/>
  <c r="V109" i="11"/>
  <c r="V24" i="11"/>
  <c r="U178" i="11"/>
  <c r="T137" i="11"/>
  <c r="U185" i="11"/>
  <c r="V116" i="11"/>
  <c r="T105" i="11"/>
  <c r="V213" i="11"/>
  <c r="U172" i="11"/>
  <c r="V58" i="11"/>
  <c r="T74" i="11"/>
  <c r="U36" i="11"/>
  <c r="V158" i="11"/>
  <c r="V168" i="11"/>
  <c r="T165" i="11"/>
  <c r="U113" i="11"/>
  <c r="V189" i="11"/>
  <c r="T117" i="11"/>
  <c r="T206" i="11"/>
  <c r="V121" i="11"/>
  <c r="T27" i="11"/>
  <c r="U23" i="11"/>
  <c r="T60" i="11"/>
  <c r="V135" i="11"/>
  <c r="T64" i="11"/>
  <c r="V165" i="11"/>
  <c r="V188" i="11"/>
  <c r="T122" i="11"/>
  <c r="T141" i="11"/>
  <c r="T216" i="11"/>
  <c r="T125" i="11"/>
  <c r="T222" i="11"/>
  <c r="U30" i="11"/>
  <c r="V104" i="11"/>
  <c r="U39" i="11"/>
  <c r="V91" i="11"/>
  <c r="V170" i="11"/>
  <c r="U121" i="11"/>
  <c r="V221" i="11"/>
  <c r="V142" i="11"/>
  <c r="T144" i="11"/>
  <c r="T86" i="11"/>
  <c r="T179" i="11"/>
  <c r="V95" i="11"/>
  <c r="V110" i="11"/>
  <c r="V220" i="11"/>
  <c r="T65" i="11"/>
  <c r="U89" i="11"/>
  <c r="V65" i="11"/>
  <c r="U130" i="11"/>
  <c r="T176" i="11"/>
  <c r="T39" i="11"/>
  <c r="V3" i="11"/>
  <c r="T76" i="11"/>
  <c r="V28" i="11"/>
  <c r="U169" i="11"/>
  <c r="T126" i="11"/>
  <c r="V200" i="11"/>
  <c r="U90" i="11"/>
  <c r="U61" i="11"/>
  <c r="U110" i="11"/>
  <c r="T91" i="11"/>
  <c r="U91" i="11"/>
  <c r="V103" i="11"/>
  <c r="T7" i="11"/>
  <c r="T55" i="11"/>
  <c r="T103" i="11"/>
  <c r="T151" i="11"/>
  <c r="T199" i="11"/>
  <c r="U143" i="11"/>
  <c r="V187" i="11"/>
  <c r="U3" i="11"/>
  <c r="U55" i="11"/>
  <c r="U111" i="11"/>
  <c r="U211" i="11"/>
  <c r="V19" i="11"/>
  <c r="V67" i="11"/>
  <c r="V115" i="11"/>
  <c r="V163" i="11"/>
  <c r="T36" i="11"/>
  <c r="T108" i="11"/>
  <c r="V69" i="11"/>
  <c r="V138" i="11"/>
  <c r="V202" i="11"/>
  <c r="T58" i="11"/>
  <c r="T134" i="11"/>
  <c r="T220" i="11"/>
  <c r="V13" i="11"/>
  <c r="U33" i="11"/>
  <c r="T109" i="11"/>
  <c r="V126" i="11"/>
  <c r="U22" i="11"/>
  <c r="U94" i="11"/>
  <c r="U161" i="11"/>
  <c r="V145" i="11"/>
  <c r="T85" i="11"/>
  <c r="V97" i="11"/>
  <c r="V46" i="11"/>
  <c r="V134" i="11"/>
  <c r="T61" i="11"/>
  <c r="V66" i="11"/>
  <c r="T50" i="11"/>
  <c r="T69" i="11"/>
  <c r="U24" i="11"/>
  <c r="U96" i="11"/>
  <c r="T178" i="11"/>
  <c r="V205" i="11"/>
  <c r="V20" i="11"/>
  <c r="T90" i="11"/>
  <c r="U168" i="11"/>
  <c r="V136" i="11"/>
  <c r="T121" i="11"/>
  <c r="U153" i="11"/>
  <c r="V62" i="11"/>
  <c r="U197" i="11"/>
  <c r="T59" i="11"/>
  <c r="U59" i="11"/>
  <c r="V23" i="11"/>
  <c r="V119" i="11"/>
  <c r="T40" i="11"/>
  <c r="U76" i="11"/>
  <c r="V208" i="11"/>
  <c r="U101" i="11"/>
  <c r="V40" i="11"/>
  <c r="V174" i="11"/>
  <c r="T101" i="11"/>
  <c r="V161" i="11"/>
  <c r="V120" i="11"/>
  <c r="U53" i="11"/>
  <c r="T73" i="11"/>
  <c r="U98" i="11"/>
  <c r="V101" i="11"/>
  <c r="U25" i="11"/>
  <c r="V96" i="11"/>
  <c r="V146" i="11"/>
  <c r="V222" i="11"/>
  <c r="V8" i="11"/>
  <c r="V149" i="11"/>
  <c r="T106" i="11"/>
  <c r="V152" i="11"/>
  <c r="V172" i="11"/>
  <c r="T128" i="11"/>
  <c r="U114" i="11"/>
  <c r="T102" i="11"/>
  <c r="U222" i="11"/>
  <c r="U176" i="11"/>
  <c r="T154" i="11"/>
  <c r="V36" i="11"/>
  <c r="T174" i="11"/>
  <c r="V80" i="11"/>
  <c r="U6" i="11"/>
  <c r="V49" i="11"/>
  <c r="T75" i="11"/>
  <c r="U75" i="11"/>
  <c r="V39" i="11"/>
  <c r="T8" i="11"/>
  <c r="U28" i="11"/>
  <c r="V88" i="11"/>
  <c r="U217" i="11"/>
  <c r="U124" i="11"/>
  <c r="V216" i="11"/>
  <c r="T208" i="11"/>
  <c r="T93" i="11"/>
  <c r="U20" i="11"/>
  <c r="U128" i="11"/>
  <c r="T79" i="11"/>
  <c r="U159" i="11"/>
  <c r="V139" i="11"/>
  <c r="V33" i="11"/>
  <c r="V209" i="11"/>
  <c r="U58" i="11"/>
  <c r="V82" i="11"/>
  <c r="U60" i="11"/>
  <c r="U125" i="11"/>
  <c r="T110" i="11"/>
  <c r="T131" i="11"/>
  <c r="U83" i="11"/>
  <c r="T16" i="11"/>
  <c r="V100" i="11"/>
  <c r="T213" i="11"/>
  <c r="U17" i="11"/>
  <c r="V74" i="11"/>
  <c r="T181" i="11"/>
  <c r="T98" i="11"/>
  <c r="U203" i="11"/>
  <c r="T188" i="11"/>
  <c r="U204" i="11"/>
  <c r="V190" i="11"/>
  <c r="V50" i="11"/>
  <c r="U116" i="11"/>
  <c r="U207" i="11"/>
  <c r="T203" i="11"/>
  <c r="T62" i="11"/>
  <c r="U138" i="11"/>
  <c r="U132" i="11"/>
  <c r="T97" i="11"/>
  <c r="T200" i="11"/>
  <c r="U189" i="11"/>
  <c r="T9" i="11"/>
  <c r="U202" i="11"/>
  <c r="V92" i="11"/>
  <c r="U108" i="11"/>
  <c r="U62" i="11"/>
  <c r="U208" i="11"/>
  <c r="V210" i="11"/>
  <c r="U181" i="11"/>
  <c r="T123" i="11"/>
  <c r="V211" i="11"/>
  <c r="U147" i="11"/>
  <c r="V87" i="11"/>
  <c r="U100" i="11"/>
  <c r="T166" i="11"/>
  <c r="V73" i="11"/>
  <c r="U188" i="11"/>
  <c r="U77" i="11"/>
  <c r="V53" i="11"/>
  <c r="U120" i="11"/>
  <c r="V68" i="11"/>
  <c r="U213" i="11"/>
  <c r="T31" i="11"/>
  <c r="U27" i="11"/>
  <c r="V43" i="11"/>
  <c r="U105" i="11"/>
  <c r="T26" i="11"/>
  <c r="U129" i="11"/>
  <c r="U162" i="11"/>
  <c r="T130" i="11"/>
  <c r="U42" i="11"/>
  <c r="T21" i="11"/>
  <c r="T35" i="11"/>
  <c r="T116" i="11"/>
  <c r="V176" i="11"/>
  <c r="U220" i="11"/>
  <c r="T205" i="11"/>
  <c r="T185" i="11"/>
  <c r="U80" i="11"/>
  <c r="V61" i="11"/>
  <c r="U186" i="11"/>
  <c r="T87" i="11"/>
  <c r="U87" i="11"/>
  <c r="V147" i="11"/>
  <c r="V181" i="11"/>
  <c r="V206" i="11"/>
  <c r="U140" i="11"/>
  <c r="U221" i="11"/>
  <c r="T146" i="11"/>
  <c r="U66" i="11"/>
  <c r="T149" i="11"/>
  <c r="T43" i="11"/>
  <c r="U183" i="11"/>
  <c r="T24" i="11"/>
  <c r="T15" i="11"/>
  <c r="T63" i="11"/>
  <c r="T111" i="11"/>
  <c r="T159" i="11"/>
  <c r="T207" i="11"/>
  <c r="U155" i="11"/>
  <c r="V195" i="11"/>
  <c r="U11" i="11"/>
  <c r="U63" i="11"/>
  <c r="U123" i="11"/>
  <c r="V183" i="11"/>
  <c r="V27" i="11"/>
  <c r="V75" i="11"/>
  <c r="V123" i="11"/>
  <c r="V171" i="11"/>
  <c r="T44" i="11"/>
  <c r="V9" i="11"/>
  <c r="V81" i="11"/>
  <c r="T70" i="11"/>
  <c r="T145" i="11"/>
  <c r="V140" i="11"/>
  <c r="T129" i="11"/>
  <c r="T180" i="11"/>
  <c r="V217" i="11"/>
  <c r="U34" i="11"/>
  <c r="V182" i="11"/>
  <c r="U164" i="11"/>
  <c r="V90" i="11"/>
  <c r="V106" i="11"/>
  <c r="T30" i="11"/>
  <c r="T158" i="11"/>
  <c r="V44" i="11"/>
  <c r="T221" i="11"/>
  <c r="T38" i="11"/>
  <c r="T219" i="11"/>
  <c r="T193" i="11"/>
  <c r="V141" i="11"/>
  <c r="V48" i="11"/>
  <c r="U50" i="11"/>
  <c r="T175" i="11"/>
  <c r="V215" i="11"/>
  <c r="T96" i="11"/>
  <c r="T68" i="11"/>
  <c r="T172" i="11"/>
  <c r="T160" i="11"/>
  <c r="V10" i="11"/>
  <c r="U21" i="11"/>
  <c r="T54" i="11"/>
  <c r="T138" i="11"/>
  <c r="T83" i="11"/>
  <c r="U167" i="11"/>
  <c r="T72" i="11"/>
  <c r="T182" i="11"/>
  <c r="U134" i="11"/>
  <c r="U200" i="11"/>
  <c r="T136" i="11"/>
  <c r="U54" i="11"/>
  <c r="U86" i="11"/>
  <c r="T183" i="11"/>
  <c r="T88" i="11"/>
  <c r="V51" i="11"/>
  <c r="V45" i="11"/>
  <c r="T152" i="11"/>
  <c r="U70" i="11"/>
  <c r="V94" i="11"/>
  <c r="U72" i="11"/>
  <c r="U136" i="11"/>
  <c r="T218" i="11"/>
  <c r="T139" i="11"/>
  <c r="U43" i="11"/>
  <c r="V55" i="11"/>
  <c r="T19" i="11"/>
  <c r="T67" i="11"/>
  <c r="T115" i="11"/>
  <c r="T163" i="11"/>
  <c r="T211" i="11"/>
  <c r="U163" i="11"/>
  <c r="V199" i="11"/>
  <c r="U15" i="11"/>
  <c r="U67" i="11"/>
  <c r="U127" i="11"/>
  <c r="V207" i="11"/>
  <c r="V31" i="11"/>
  <c r="V79" i="11"/>
  <c r="V127" i="11"/>
  <c r="V175" i="11"/>
  <c r="T48" i="11"/>
  <c r="U16" i="11"/>
  <c r="U88" i="11"/>
  <c r="V154" i="11"/>
  <c r="V218" i="11"/>
  <c r="V76" i="11"/>
  <c r="T150" i="11"/>
  <c r="V156" i="11"/>
  <c r="U158" i="11"/>
  <c r="T156" i="11"/>
  <c r="T217" i="11"/>
  <c r="T33" i="11"/>
  <c r="T41" i="11"/>
  <c r="V112" i="11"/>
  <c r="U177" i="11"/>
  <c r="V193" i="11"/>
  <c r="V173" i="11"/>
  <c r="U206" i="11"/>
  <c r="U65" i="11"/>
  <c r="V198" i="11"/>
  <c r="V108" i="11"/>
  <c r="V102" i="11"/>
  <c r="V41" i="11"/>
  <c r="T153" i="11"/>
  <c r="V201" i="11"/>
  <c r="U205" i="11"/>
  <c r="V26" i="11"/>
  <c r="U179" i="11"/>
  <c r="T142" i="11"/>
  <c r="U187" i="11"/>
  <c r="T94" i="11"/>
  <c r="U193" i="11"/>
  <c r="V162" i="11"/>
  <c r="U210" i="11"/>
  <c r="U37" i="11"/>
  <c r="V98" i="11"/>
  <c r="U195" i="11"/>
  <c r="T52" i="11"/>
  <c r="V47" i="11"/>
  <c r="U40" i="11"/>
  <c r="V148" i="11"/>
  <c r="U198" i="11"/>
  <c r="V178" i="11"/>
  <c r="U18" i="11"/>
  <c r="U49" i="11"/>
  <c r="U165" i="11"/>
  <c r="U107" i="11"/>
  <c r="U35" i="11"/>
  <c r="V99" i="11"/>
  <c r="U117" i="11"/>
  <c r="U118" i="11"/>
  <c r="U157" i="11"/>
  <c r="T212" i="11"/>
  <c r="V114" i="11"/>
  <c r="U68" i="11"/>
  <c r="U144" i="11"/>
  <c r="U119" i="11"/>
  <c r="T23" i="11"/>
  <c r="T71" i="11"/>
  <c r="T119" i="11"/>
  <c r="T167" i="11"/>
  <c r="T215" i="11"/>
  <c r="U171" i="11"/>
  <c r="V203" i="11"/>
  <c r="U19" i="11"/>
  <c r="U71" i="11"/>
  <c r="U135" i="11"/>
  <c r="V219" i="11"/>
  <c r="V35" i="11"/>
  <c r="V83" i="11"/>
  <c r="V131" i="11"/>
  <c r="T4" i="11"/>
  <c r="T56" i="11"/>
  <c r="V21" i="11"/>
  <c r="V93" i="11"/>
  <c r="V160" i="11"/>
  <c r="V4" i="11"/>
  <c r="T82" i="11"/>
  <c r="T161" i="11"/>
  <c r="V177" i="11"/>
  <c r="U190" i="11"/>
  <c r="T177" i="11"/>
  <c r="U32" i="11"/>
  <c r="U74" i="11"/>
  <c r="U46" i="11"/>
  <c r="T118" i="11"/>
  <c r="U182" i="11"/>
  <c r="V214" i="11"/>
  <c r="V194" i="11"/>
  <c r="U9" i="11"/>
  <c r="V70" i="11"/>
  <c r="T168" i="11"/>
  <c r="V130" i="11"/>
  <c r="T132" i="11"/>
  <c r="U104" i="11"/>
  <c r="T186" i="11"/>
  <c r="U48" i="11"/>
  <c r="V118" i="11"/>
  <c r="U173" i="11"/>
  <c r="T190" i="11"/>
  <c r="U26" i="11"/>
  <c r="T42" i="11"/>
  <c r="V113" i="11"/>
  <c r="V56" i="11"/>
  <c r="T81" i="11"/>
  <c r="U149" i="11"/>
  <c r="T171" i="11"/>
  <c r="T10" i="11"/>
  <c r="T53" i="11"/>
  <c r="U5" i="11"/>
  <c r="V132" i="11"/>
  <c r="U194" i="11"/>
  <c r="V18" i="11"/>
  <c r="V164" i="11"/>
  <c r="T127" i="11"/>
  <c r="U79" i="11"/>
  <c r="T12" i="11"/>
  <c r="V16" i="11"/>
  <c r="T209" i="11"/>
  <c r="T184" i="11"/>
  <c r="T164" i="11"/>
  <c r="V25" i="11"/>
  <c r="U44" i="11"/>
  <c r="U170" i="11"/>
  <c r="U95" i="11"/>
  <c r="U31" i="11"/>
  <c r="V143" i="11"/>
  <c r="T22" i="11"/>
  <c r="U148" i="11"/>
  <c r="V6" i="11"/>
  <c r="V169" i="11"/>
  <c r="V60" i="11"/>
  <c r="T170" i="11"/>
  <c r="T135" i="11"/>
  <c r="U175" i="11"/>
  <c r="T20" i="11"/>
  <c r="V105" i="11"/>
  <c r="V38" i="11"/>
  <c r="V22" i="11"/>
  <c r="V86" i="11"/>
  <c r="T66" i="11"/>
  <c r="T197" i="11"/>
  <c r="T187" i="11"/>
  <c r="T100" i="11"/>
  <c r="V7" i="11"/>
  <c r="T47" i="11"/>
  <c r="V107" i="11"/>
  <c r="T34" i="11"/>
  <c r="U196" i="11"/>
  <c r="T169" i="11"/>
  <c r="V212" i="11"/>
  <c r="U81" i="11"/>
  <c r="V137" i="11"/>
  <c r="T95" i="11"/>
  <c r="V151" i="11"/>
  <c r="T46" i="11"/>
  <c r="U212" i="11"/>
  <c r="T201" i="11"/>
  <c r="U14" i="11"/>
  <c r="T6" i="11"/>
  <c r="V153" i="11"/>
  <c r="T143" i="11"/>
  <c r="V155" i="11"/>
  <c r="U112" i="11"/>
  <c r="T5" i="11"/>
  <c r="U29" i="11"/>
  <c r="V5" i="11"/>
  <c r="V72" i="11"/>
  <c r="V14" i="11"/>
  <c r="T191" i="11"/>
  <c r="T28" i="11"/>
  <c r="V117" i="11"/>
  <c r="U10" i="11"/>
  <c r="V34" i="11"/>
  <c r="U12" i="11"/>
  <c r="T78" i="11"/>
  <c r="U69" i="11"/>
  <c r="U131" i="11"/>
  <c r="T80" i="11"/>
  <c r="T198" i="11"/>
  <c r="T77" i="11"/>
  <c r="T113" i="11"/>
  <c r="V77" i="11"/>
  <c r="U141" i="11"/>
  <c r="U45" i="11"/>
  <c r="U215" i="11"/>
  <c r="T84" i="11"/>
  <c r="T204" i="11"/>
  <c r="U82" i="11"/>
  <c r="V124" i="11"/>
  <c r="U84" i="11"/>
  <c r="U146" i="11"/>
  <c r="V37" i="11"/>
  <c r="T112" i="11"/>
  <c r="U52" i="11"/>
  <c r="T189" i="11"/>
  <c r="U145" i="11"/>
  <c r="T13" i="11"/>
  <c r="T157" i="11"/>
  <c r="U78" i="11"/>
  <c r="T202" i="11"/>
  <c r="U47" i="11"/>
  <c r="V57" i="11"/>
  <c r="T210" i="11"/>
  <c r="U150" i="11"/>
  <c r="T37" i="11"/>
  <c r="T162" i="11"/>
  <c r="U102" i="11"/>
  <c r="U57" i="11"/>
  <c r="U99" i="11"/>
  <c r="V122" i="11"/>
  <c r="U38" i="11"/>
  <c r="U209" i="11"/>
  <c r="U13" i="11"/>
  <c r="V125" i="11"/>
  <c r="U73" i="11"/>
  <c r="U122" i="11"/>
  <c r="U191" i="11"/>
  <c r="V128" i="11"/>
  <c r="T133" i="11"/>
  <c r="U214" i="11"/>
  <c r="V42" i="11"/>
  <c r="V157" i="11"/>
  <c r="U85" i="11"/>
  <c r="U192" i="11"/>
  <c r="V11" i="11"/>
  <c r="V186" i="11"/>
  <c r="U184" i="11"/>
  <c r="U109" i="11"/>
  <c r="U142" i="11"/>
  <c r="V85" i="11"/>
  <c r="U154" i="11"/>
  <c r="V59" i="11"/>
  <c r="V192" i="11"/>
  <c r="V204" i="11"/>
  <c r="U216" i="11"/>
  <c r="U174" i="11"/>
  <c r="T104" i="11"/>
  <c r="U218" i="11"/>
  <c r="V166" i="11"/>
  <c r="U180" i="11"/>
  <c r="V2" i="10"/>
  <c r="U2" i="10"/>
  <c r="T2" i="10"/>
  <c r="T3" i="9"/>
  <c r="T51" i="9"/>
  <c r="T99" i="9"/>
  <c r="T147" i="9"/>
  <c r="T195" i="9"/>
  <c r="T243" i="9"/>
  <c r="T291" i="9"/>
  <c r="T339" i="9"/>
  <c r="U47" i="9"/>
  <c r="U95" i="9"/>
  <c r="U143" i="9"/>
  <c r="U191" i="9"/>
  <c r="U239" i="9"/>
  <c r="U287" i="9"/>
  <c r="V7" i="9"/>
  <c r="V55" i="9"/>
  <c r="V103" i="9"/>
  <c r="V151" i="9"/>
  <c r="V199" i="9"/>
  <c r="V247" i="9"/>
  <c r="V295" i="9"/>
  <c r="T20" i="9"/>
  <c r="T68" i="9"/>
  <c r="U64" i="9"/>
  <c r="T129" i="9"/>
  <c r="T193" i="9"/>
  <c r="T257" i="9"/>
  <c r="T321" i="9"/>
  <c r="V371" i="9"/>
  <c r="V64" i="9"/>
  <c r="U129" i="9"/>
  <c r="U193" i="9"/>
  <c r="U257" i="9"/>
  <c r="U321" i="9"/>
  <c r="T372" i="9"/>
  <c r="V170" i="9"/>
  <c r="U58" i="9"/>
  <c r="V124" i="9"/>
  <c r="V188" i="9"/>
  <c r="V252" i="9"/>
  <c r="V316" i="9"/>
  <c r="U368" i="9"/>
  <c r="V122" i="9"/>
  <c r="U53" i="9"/>
  <c r="T120" i="9"/>
  <c r="T184" i="9"/>
  <c r="T248" i="9"/>
  <c r="T312" i="9"/>
  <c r="V364" i="9"/>
  <c r="V165" i="9"/>
  <c r="V65" i="9"/>
  <c r="U130" i="9"/>
  <c r="U194" i="9"/>
  <c r="U258" i="9"/>
  <c r="U322" i="9"/>
  <c r="T373" i="9"/>
  <c r="V240" i="9"/>
  <c r="V72" i="9"/>
  <c r="V136" i="9"/>
  <c r="V200" i="9"/>
  <c r="V264" i="9"/>
  <c r="U328" i="9"/>
  <c r="U377" i="9"/>
  <c r="T73" i="9"/>
  <c r="T137" i="9"/>
  <c r="T201" i="9"/>
  <c r="T286" i="9"/>
  <c r="V42" i="9"/>
  <c r="U110" i="9"/>
  <c r="U174" i="9"/>
  <c r="U238" i="9"/>
  <c r="U302" i="9"/>
  <c r="T358" i="9"/>
  <c r="V106" i="9"/>
  <c r="U56" i="9"/>
  <c r="V121" i="9"/>
  <c r="V185" i="9"/>
  <c r="V249" i="9"/>
  <c r="V318" i="9"/>
  <c r="V8" i="9"/>
  <c r="T80" i="9"/>
  <c r="T144" i="9"/>
  <c r="T208" i="9"/>
  <c r="T272" i="9"/>
  <c r="T334" i="9"/>
  <c r="V96" i="9"/>
  <c r="U62" i="9"/>
  <c r="U128" i="9"/>
  <c r="U192" i="9"/>
  <c r="U256" i="9"/>
  <c r="U320" i="9"/>
  <c r="T371" i="9"/>
  <c r="V325" i="9"/>
  <c r="V334" i="9"/>
  <c r="U355" i="9"/>
  <c r="T319" i="9"/>
  <c r="U171" i="9"/>
  <c r="V35" i="9"/>
  <c r="V227" i="9"/>
  <c r="T102" i="9"/>
  <c r="U102" i="9"/>
  <c r="T29" i="9"/>
  <c r="V361" i="9"/>
  <c r="V353" i="9"/>
  <c r="T42" i="9"/>
  <c r="U42" i="9"/>
  <c r="U148" i="9"/>
  <c r="V158" i="9"/>
  <c r="T181" i="9"/>
  <c r="V176" i="9"/>
  <c r="T7" i="9"/>
  <c r="T55" i="9"/>
  <c r="T103" i="9"/>
  <c r="T151" i="9"/>
  <c r="T199" i="9"/>
  <c r="T247" i="9"/>
  <c r="T295" i="9"/>
  <c r="U3" i="9"/>
  <c r="U51" i="9"/>
  <c r="U99" i="9"/>
  <c r="U147" i="9"/>
  <c r="U195" i="9"/>
  <c r="U243" i="9"/>
  <c r="U291" i="9"/>
  <c r="V11" i="9"/>
  <c r="V59" i="9"/>
  <c r="V107" i="9"/>
  <c r="V155" i="9"/>
  <c r="V203" i="9"/>
  <c r="V251" i="9"/>
  <c r="V299" i="9"/>
  <c r="T24" i="9"/>
  <c r="T72" i="9"/>
  <c r="V69" i="9"/>
  <c r="T134" i="9"/>
  <c r="T198" i="9"/>
  <c r="T262" i="9"/>
  <c r="T326" i="9"/>
  <c r="V375" i="9"/>
  <c r="T70" i="9"/>
  <c r="U134" i="9"/>
  <c r="U198" i="9"/>
  <c r="U262" i="9"/>
  <c r="U326" i="9"/>
  <c r="T376" i="9"/>
  <c r="V208" i="9"/>
  <c r="T65" i="9"/>
  <c r="V129" i="9"/>
  <c r="V193" i="9"/>
  <c r="V257" i="9"/>
  <c r="V321" i="9"/>
  <c r="U372" i="9"/>
  <c r="V154" i="9"/>
  <c r="V58" i="9"/>
  <c r="T125" i="9"/>
  <c r="T189" i="9"/>
  <c r="T253" i="9"/>
  <c r="T317" i="9"/>
  <c r="V368" i="9"/>
  <c r="V218" i="9"/>
  <c r="U72" i="9"/>
  <c r="U136" i="9"/>
  <c r="U200" i="9"/>
  <c r="U264" i="9"/>
  <c r="T328" i="9"/>
  <c r="T377" i="9"/>
  <c r="T6" i="9"/>
  <c r="V77" i="9"/>
  <c r="V141" i="9"/>
  <c r="V205" i="9"/>
  <c r="V269" i="9"/>
  <c r="V332" i="9"/>
  <c r="U6" i="9"/>
  <c r="T78" i="9"/>
  <c r="T142" i="9"/>
  <c r="T206" i="9"/>
  <c r="T308" i="9"/>
  <c r="U49" i="9"/>
  <c r="U116" i="9"/>
  <c r="U180" i="9"/>
  <c r="U244" i="9"/>
  <c r="U308" i="9"/>
  <c r="T362" i="9"/>
  <c r="V149" i="9"/>
  <c r="V61" i="9"/>
  <c r="V126" i="9"/>
  <c r="V190" i="9"/>
  <c r="V254" i="9"/>
  <c r="V324" i="9"/>
  <c r="T14" i="9"/>
  <c r="T85" i="9"/>
  <c r="T149" i="9"/>
  <c r="T213" i="9"/>
  <c r="T277" i="9"/>
  <c r="U338" i="9"/>
  <c r="V160" i="9"/>
  <c r="T69" i="9"/>
  <c r="U133" i="9"/>
  <c r="U197" i="9"/>
  <c r="U261" i="9"/>
  <c r="U325" i="9"/>
  <c r="T375" i="9"/>
  <c r="U375" i="9"/>
  <c r="U343" i="9"/>
  <c r="V338" i="9"/>
  <c r="U347" i="9"/>
  <c r="T175" i="9"/>
  <c r="U219" i="9"/>
  <c r="V83" i="9"/>
  <c r="T48" i="9"/>
  <c r="T230" i="9"/>
  <c r="U166" i="9"/>
  <c r="V161" i="9"/>
  <c r="T93" i="9"/>
  <c r="U36" i="9"/>
  <c r="V109" i="9"/>
  <c r="T110" i="9"/>
  <c r="U276" i="9"/>
  <c r="V26" i="9"/>
  <c r="U101" i="9"/>
  <c r="T11" i="9"/>
  <c r="T59" i="9"/>
  <c r="T107" i="9"/>
  <c r="T155" i="9"/>
  <c r="T203" i="9"/>
  <c r="T251" i="9"/>
  <c r="T299" i="9"/>
  <c r="U7" i="9"/>
  <c r="U55" i="9"/>
  <c r="U103" i="9"/>
  <c r="U151" i="9"/>
  <c r="U199" i="9"/>
  <c r="U247" i="9"/>
  <c r="U295" i="9"/>
  <c r="V15" i="9"/>
  <c r="V63" i="9"/>
  <c r="V111" i="9"/>
  <c r="V159" i="9"/>
  <c r="V207" i="9"/>
  <c r="V255" i="9"/>
  <c r="V303" i="9"/>
  <c r="T28" i="9"/>
  <c r="U4" i="9"/>
  <c r="T76" i="9"/>
  <c r="T140" i="9"/>
  <c r="T204" i="9"/>
  <c r="T268" i="9"/>
  <c r="V330" i="9"/>
  <c r="V4" i="9"/>
  <c r="U76" i="9"/>
  <c r="U140" i="9"/>
  <c r="U204" i="9"/>
  <c r="U268" i="9"/>
  <c r="U331" i="9"/>
  <c r="T260" i="9"/>
  <c r="V250" i="9"/>
  <c r="U70" i="9"/>
  <c r="V134" i="9"/>
  <c r="V198" i="9"/>
  <c r="V262" i="9"/>
  <c r="V326" i="9"/>
  <c r="U376" i="9"/>
  <c r="V192" i="9"/>
  <c r="U65" i="9"/>
  <c r="T130" i="9"/>
  <c r="T194" i="9"/>
  <c r="T258" i="9"/>
  <c r="T322" i="9"/>
  <c r="V372" i="9"/>
  <c r="V5" i="9"/>
  <c r="U77" i="9"/>
  <c r="U141" i="9"/>
  <c r="U205" i="9"/>
  <c r="U269" i="9"/>
  <c r="U332" i="9"/>
  <c r="T238" i="9"/>
  <c r="V12" i="9"/>
  <c r="V82" i="9"/>
  <c r="V146" i="9"/>
  <c r="V210" i="9"/>
  <c r="V274" i="9"/>
  <c r="T337" i="9"/>
  <c r="T13" i="9"/>
  <c r="T84" i="9"/>
  <c r="T148" i="9"/>
  <c r="T212" i="9"/>
  <c r="T313" i="9"/>
  <c r="V54" i="9"/>
  <c r="U121" i="9"/>
  <c r="U185" i="9"/>
  <c r="U249" i="9"/>
  <c r="U313" i="9"/>
  <c r="T366" i="9"/>
  <c r="V197" i="9"/>
  <c r="U68" i="9"/>
  <c r="V132" i="9"/>
  <c r="V196" i="9"/>
  <c r="V260" i="9"/>
  <c r="U329" i="9"/>
  <c r="V20" i="9"/>
  <c r="T90" i="9"/>
  <c r="T154" i="9"/>
  <c r="T218" i="9"/>
  <c r="T282" i="9"/>
  <c r="V342" i="9"/>
  <c r="V213" i="9"/>
  <c r="U74" i="9"/>
  <c r="U138" i="9"/>
  <c r="U202" i="9"/>
  <c r="U266" i="9"/>
  <c r="T330" i="9"/>
  <c r="U45" i="9"/>
  <c r="V266" i="9"/>
  <c r="V282" i="9"/>
  <c r="V80" i="9"/>
  <c r="V144" i="9"/>
  <c r="T127" i="9"/>
  <c r="U267" i="9"/>
  <c r="V131" i="9"/>
  <c r="V33" i="9"/>
  <c r="T294" i="9"/>
  <c r="U230" i="9"/>
  <c r="V225" i="9"/>
  <c r="T157" i="9"/>
  <c r="U168" i="9"/>
  <c r="V173" i="9"/>
  <c r="T174" i="9"/>
  <c r="V337" i="9"/>
  <c r="T50" i="9"/>
  <c r="U229" i="9"/>
  <c r="T15" i="9"/>
  <c r="T63" i="9"/>
  <c r="T111" i="9"/>
  <c r="T159" i="9"/>
  <c r="T207" i="9"/>
  <c r="T255" i="9"/>
  <c r="T303" i="9"/>
  <c r="U11" i="9"/>
  <c r="U59" i="9"/>
  <c r="U107" i="9"/>
  <c r="U155" i="9"/>
  <c r="U203" i="9"/>
  <c r="U251" i="9"/>
  <c r="U299" i="9"/>
  <c r="V19" i="9"/>
  <c r="V67" i="9"/>
  <c r="V115" i="9"/>
  <c r="V163" i="9"/>
  <c r="V211" i="9"/>
  <c r="V259" i="9"/>
  <c r="V307" i="9"/>
  <c r="T32" i="9"/>
  <c r="V9" i="9"/>
  <c r="T81" i="9"/>
  <c r="T145" i="9"/>
  <c r="T209" i="9"/>
  <c r="T273" i="9"/>
  <c r="U335" i="9"/>
  <c r="T10" i="9"/>
  <c r="U81" i="9"/>
  <c r="U145" i="9"/>
  <c r="U209" i="9"/>
  <c r="U273" i="9"/>
  <c r="V335" i="9"/>
  <c r="T318" i="9"/>
  <c r="T5" i="9"/>
  <c r="V76" i="9"/>
  <c r="V140" i="9"/>
  <c r="V204" i="9"/>
  <c r="V268" i="9"/>
  <c r="V331" i="9"/>
  <c r="T249" i="9"/>
  <c r="V224" i="9"/>
  <c r="V70" i="9"/>
  <c r="T136" i="9"/>
  <c r="T200" i="9"/>
  <c r="T264" i="9"/>
  <c r="V327" i="9"/>
  <c r="V376" i="9"/>
  <c r="U12" i="9"/>
  <c r="U82" i="9"/>
  <c r="U146" i="9"/>
  <c r="U210" i="9"/>
  <c r="U274" i="9"/>
  <c r="V336" i="9"/>
  <c r="T302" i="9"/>
  <c r="T18" i="9"/>
  <c r="V88" i="9"/>
  <c r="V152" i="9"/>
  <c r="V216" i="9"/>
  <c r="V280" i="9"/>
  <c r="U341" i="9"/>
  <c r="U18" i="9"/>
  <c r="T89" i="9"/>
  <c r="T153" i="9"/>
  <c r="T217" i="9"/>
  <c r="V328" i="9"/>
  <c r="U61" i="9"/>
  <c r="U126" i="9"/>
  <c r="U190" i="9"/>
  <c r="U254" i="9"/>
  <c r="U318" i="9"/>
  <c r="T370" i="9"/>
  <c r="V245" i="9"/>
  <c r="V73" i="9"/>
  <c r="V137" i="9"/>
  <c r="V201" i="9"/>
  <c r="V265" i="9"/>
  <c r="V333" i="9"/>
  <c r="T26" i="9"/>
  <c r="T96" i="9"/>
  <c r="T160" i="9"/>
  <c r="T224" i="9"/>
  <c r="T288" i="9"/>
  <c r="V346" i="9"/>
  <c r="T9" i="9"/>
  <c r="U80" i="9"/>
  <c r="U144" i="9"/>
  <c r="U208" i="9"/>
  <c r="U272" i="9"/>
  <c r="U334" i="9"/>
  <c r="U57" i="9"/>
  <c r="U330" i="9"/>
  <c r="V293" i="9"/>
  <c r="T79" i="9"/>
  <c r="V323" i="9"/>
  <c r="T34" i="9"/>
  <c r="V97" i="9"/>
  <c r="V22" i="9"/>
  <c r="U104" i="9"/>
  <c r="V237" i="9"/>
  <c r="U13" i="9"/>
  <c r="T338" i="9"/>
  <c r="T117" i="9"/>
  <c r="T351" i="9"/>
  <c r="T19" i="9"/>
  <c r="T67" i="9"/>
  <c r="T115" i="9"/>
  <c r="T163" i="9"/>
  <c r="T211" i="9"/>
  <c r="T259" i="9"/>
  <c r="T307" i="9"/>
  <c r="U15" i="9"/>
  <c r="U63" i="9"/>
  <c r="U111" i="9"/>
  <c r="U159" i="9"/>
  <c r="U207" i="9"/>
  <c r="U255" i="9"/>
  <c r="U303" i="9"/>
  <c r="V23" i="9"/>
  <c r="V71" i="9"/>
  <c r="V119" i="9"/>
  <c r="V167" i="9"/>
  <c r="V215" i="9"/>
  <c r="V263" i="9"/>
  <c r="V311" i="9"/>
  <c r="T36" i="9"/>
  <c r="U16" i="9"/>
  <c r="T86" i="9"/>
  <c r="T150" i="9"/>
  <c r="T214" i="9"/>
  <c r="T278" i="9"/>
  <c r="V339" i="9"/>
  <c r="V16" i="9"/>
  <c r="U86" i="9"/>
  <c r="U150" i="9"/>
  <c r="U214" i="9"/>
  <c r="U278" i="9"/>
  <c r="T340" i="9"/>
  <c r="V349" i="9"/>
  <c r="U10" i="9"/>
  <c r="V81" i="9"/>
  <c r="V145" i="9"/>
  <c r="V209" i="9"/>
  <c r="V273" i="9"/>
  <c r="T336" i="9"/>
  <c r="T292" i="9"/>
  <c r="U5" i="9"/>
  <c r="T77" i="9"/>
  <c r="T141" i="9"/>
  <c r="T205" i="9"/>
  <c r="T269" i="9"/>
  <c r="T332" i="9"/>
  <c r="T244" i="9"/>
  <c r="V17" i="9"/>
  <c r="U88" i="9"/>
  <c r="U152" i="9"/>
  <c r="U216" i="9"/>
  <c r="U280" i="9"/>
  <c r="T341" i="9"/>
  <c r="U337" i="9"/>
  <c r="V24" i="9"/>
  <c r="V93" i="9"/>
  <c r="V157" i="9"/>
  <c r="V221" i="9"/>
  <c r="V285" i="9"/>
  <c r="U345" i="9"/>
  <c r="T25" i="9"/>
  <c r="T94" i="9"/>
  <c r="T158" i="9"/>
  <c r="T222" i="9"/>
  <c r="V345" i="9"/>
  <c r="V66" i="9"/>
  <c r="U132" i="9"/>
  <c r="U196" i="9"/>
  <c r="U260" i="9"/>
  <c r="U324" i="9"/>
  <c r="T374" i="9"/>
  <c r="U8" i="9"/>
  <c r="V78" i="9"/>
  <c r="V142" i="9"/>
  <c r="V206" i="9"/>
  <c r="V270" i="9"/>
  <c r="U342" i="9"/>
  <c r="V32" i="9"/>
  <c r="T101" i="9"/>
  <c r="T165" i="9"/>
  <c r="T229" i="9"/>
  <c r="T293" i="9"/>
  <c r="V350" i="9"/>
  <c r="U14" i="9"/>
  <c r="U85" i="9"/>
  <c r="U149" i="9"/>
  <c r="U213" i="9"/>
  <c r="U277" i="9"/>
  <c r="V272" i="9"/>
  <c r="U363" i="9"/>
  <c r="T271" i="9"/>
  <c r="V179" i="9"/>
  <c r="T166" i="9"/>
  <c r="T352" i="9"/>
  <c r="U348" i="9"/>
  <c r="T285" i="9"/>
  <c r="U296" i="9"/>
  <c r="U357" i="9"/>
  <c r="U212" i="9"/>
  <c r="V286" i="9"/>
  <c r="T33" i="9"/>
  <c r="T23" i="9"/>
  <c r="T71" i="9"/>
  <c r="T119" i="9"/>
  <c r="T167" i="9"/>
  <c r="T215" i="9"/>
  <c r="T263" i="9"/>
  <c r="T311" i="9"/>
  <c r="U19" i="9"/>
  <c r="U67" i="9"/>
  <c r="U115" i="9"/>
  <c r="U163" i="9"/>
  <c r="U211" i="9"/>
  <c r="U259" i="9"/>
  <c r="U307" i="9"/>
  <c r="V27" i="9"/>
  <c r="V75" i="9"/>
  <c r="V123" i="9"/>
  <c r="V171" i="9"/>
  <c r="V219" i="9"/>
  <c r="V267" i="9"/>
  <c r="V315" i="9"/>
  <c r="T40" i="9"/>
  <c r="V21" i="9"/>
  <c r="T92" i="9"/>
  <c r="T156" i="9"/>
  <c r="T220" i="9"/>
  <c r="T284" i="9"/>
  <c r="V343" i="9"/>
  <c r="T22" i="9"/>
  <c r="U92" i="9"/>
  <c r="U156" i="9"/>
  <c r="U220" i="9"/>
  <c r="U284" i="9"/>
  <c r="T344" i="9"/>
  <c r="V373" i="9"/>
  <c r="T17" i="9"/>
  <c r="V86" i="9"/>
  <c r="V150" i="9"/>
  <c r="V214" i="9"/>
  <c r="V278" i="9"/>
  <c r="U340" i="9"/>
  <c r="T324" i="9"/>
  <c r="V10" i="9"/>
  <c r="T82" i="9"/>
  <c r="T146" i="9"/>
  <c r="T210" i="9"/>
  <c r="T274" i="9"/>
  <c r="U336" i="9"/>
  <c r="T297" i="9"/>
  <c r="U24" i="9"/>
  <c r="U93" i="9"/>
  <c r="U157" i="9"/>
  <c r="U221" i="9"/>
  <c r="U285" i="9"/>
  <c r="T345" i="9"/>
  <c r="V357" i="9"/>
  <c r="T30" i="9"/>
  <c r="V98" i="9"/>
  <c r="V162" i="9"/>
  <c r="V226" i="9"/>
  <c r="V290" i="9"/>
  <c r="U349" i="9"/>
  <c r="U30" i="9"/>
  <c r="T100" i="9"/>
  <c r="T164" i="9"/>
  <c r="T228" i="9"/>
  <c r="V365" i="9"/>
  <c r="U73" i="9"/>
  <c r="U137" i="9"/>
  <c r="U201" i="9"/>
  <c r="U265" i="9"/>
  <c r="T329" i="9"/>
  <c r="T378" i="9"/>
  <c r="V13" i="9"/>
  <c r="V84" i="9"/>
  <c r="V148" i="9"/>
  <c r="V212" i="9"/>
  <c r="V276" i="9"/>
  <c r="U350" i="9"/>
  <c r="T38" i="9"/>
  <c r="T106" i="9"/>
  <c r="T170" i="9"/>
  <c r="T234" i="9"/>
  <c r="T298" i="9"/>
  <c r="V354" i="9"/>
  <c r="T21" i="9"/>
  <c r="U90" i="9"/>
  <c r="U154" i="9"/>
  <c r="U218" i="9"/>
  <c r="U282" i="9"/>
  <c r="T343" i="9"/>
  <c r="V117" i="9"/>
  <c r="U339" i="9"/>
  <c r="V298" i="9"/>
  <c r="U27" i="9"/>
  <c r="U294" i="9"/>
  <c r="T221" i="9"/>
  <c r="U370" i="9"/>
  <c r="T254" i="9"/>
  <c r="V25" i="9"/>
  <c r="T309" i="9"/>
  <c r="V277" i="9"/>
  <c r="T27" i="9"/>
  <c r="T75" i="9"/>
  <c r="T123" i="9"/>
  <c r="T171" i="9"/>
  <c r="T219" i="9"/>
  <c r="T267" i="9"/>
  <c r="T315" i="9"/>
  <c r="U23" i="9"/>
  <c r="U71" i="9"/>
  <c r="U119" i="9"/>
  <c r="U167" i="9"/>
  <c r="U215" i="9"/>
  <c r="U263" i="9"/>
  <c r="U311" i="9"/>
  <c r="V31" i="9"/>
  <c r="V79" i="9"/>
  <c r="V127" i="9"/>
  <c r="V175" i="9"/>
  <c r="V223" i="9"/>
  <c r="V271" i="9"/>
  <c r="V319" i="9"/>
  <c r="T44" i="9"/>
  <c r="U28" i="9"/>
  <c r="T97" i="9"/>
  <c r="T161" i="9"/>
  <c r="T225" i="9"/>
  <c r="T289" i="9"/>
  <c r="V347" i="9"/>
  <c r="V28" i="9"/>
  <c r="U97" i="9"/>
  <c r="U161" i="9"/>
  <c r="U225" i="9"/>
  <c r="U289" i="9"/>
  <c r="T348" i="9"/>
  <c r="U374" i="9"/>
  <c r="U22" i="9"/>
  <c r="V92" i="9"/>
  <c r="V156" i="9"/>
  <c r="V220" i="9"/>
  <c r="V284" i="9"/>
  <c r="U344" i="9"/>
  <c r="V341" i="9"/>
  <c r="U17" i="9"/>
  <c r="T88" i="9"/>
  <c r="T152" i="9"/>
  <c r="T216" i="9"/>
  <c r="T280" i="9"/>
  <c r="V340" i="9"/>
  <c r="T333" i="9"/>
  <c r="V29" i="9"/>
  <c r="U98" i="9"/>
  <c r="U162" i="9"/>
  <c r="U226" i="9"/>
  <c r="U290" i="9"/>
  <c r="T349" i="9"/>
  <c r="V377" i="9"/>
  <c r="V36" i="9"/>
  <c r="V104" i="9"/>
  <c r="V168" i="9"/>
  <c r="V232" i="9"/>
  <c r="V296" i="9"/>
  <c r="U353" i="9"/>
  <c r="T37" i="9"/>
  <c r="T105" i="9"/>
  <c r="T169" i="9"/>
  <c r="T233" i="9"/>
  <c r="V6" i="9"/>
  <c r="U78" i="9"/>
  <c r="U142" i="9"/>
  <c r="U206" i="9"/>
  <c r="U270" i="9"/>
  <c r="U333" i="9"/>
  <c r="V308" i="9"/>
  <c r="U20" i="9"/>
  <c r="V89" i="9"/>
  <c r="V153" i="9"/>
  <c r="V217" i="9"/>
  <c r="V281" i="9"/>
  <c r="U358" i="9"/>
  <c r="V44" i="9"/>
  <c r="T112" i="9"/>
  <c r="T176" i="9"/>
  <c r="T240" i="9"/>
  <c r="T304" i="9"/>
  <c r="V358" i="9"/>
  <c r="U26" i="9"/>
  <c r="U96" i="9"/>
  <c r="U160" i="9"/>
  <c r="U224" i="9"/>
  <c r="U288" i="9"/>
  <c r="T347" i="9"/>
  <c r="T31" i="9"/>
  <c r="T35" i="9"/>
  <c r="T83" i="9"/>
  <c r="T131" i="9"/>
  <c r="T179" i="9"/>
  <c r="T227" i="9"/>
  <c r="T275" i="9"/>
  <c r="T323" i="9"/>
  <c r="U31" i="9"/>
  <c r="U79" i="9"/>
  <c r="U127" i="9"/>
  <c r="U175" i="9"/>
  <c r="U223" i="9"/>
  <c r="U271" i="9"/>
  <c r="U319" i="9"/>
  <c r="V39" i="9"/>
  <c r="V87" i="9"/>
  <c r="V135" i="9"/>
  <c r="V183" i="9"/>
  <c r="V231" i="9"/>
  <c r="V279" i="9"/>
  <c r="T4" i="9"/>
  <c r="T52" i="9"/>
  <c r="U40" i="9"/>
  <c r="T108" i="9"/>
  <c r="T172" i="9"/>
  <c r="T236" i="9"/>
  <c r="T300" i="9"/>
  <c r="V355" i="9"/>
  <c r="V40" i="9"/>
  <c r="U108" i="9"/>
  <c r="U172" i="9"/>
  <c r="U236" i="9"/>
  <c r="U300" i="9"/>
  <c r="T356" i="9"/>
  <c r="V62" i="9"/>
  <c r="U34" i="9"/>
  <c r="V102" i="9"/>
  <c r="V166" i="9"/>
  <c r="V230" i="9"/>
  <c r="V294" i="9"/>
  <c r="U352" i="9"/>
  <c r="V369" i="9"/>
  <c r="U29" i="9"/>
  <c r="T98" i="9"/>
  <c r="T162" i="9"/>
  <c r="T226" i="9"/>
  <c r="T290" i="9"/>
  <c r="V348" i="9"/>
  <c r="U362" i="9"/>
  <c r="V41" i="9"/>
  <c r="U109" i="9"/>
  <c r="U173" i="9"/>
  <c r="U237" i="9"/>
  <c r="U301" i="9"/>
  <c r="T357" i="9"/>
  <c r="U33" i="9"/>
  <c r="V48" i="9"/>
  <c r="V114" i="9"/>
  <c r="V178" i="9"/>
  <c r="V242" i="9"/>
  <c r="V306" i="9"/>
  <c r="U361" i="9"/>
  <c r="T49" i="9"/>
  <c r="T116" i="9"/>
  <c r="T180" i="9"/>
  <c r="T265" i="9"/>
  <c r="V18" i="9"/>
  <c r="U89" i="9"/>
  <c r="U153" i="9"/>
  <c r="U217" i="9"/>
  <c r="U281" i="9"/>
  <c r="T342" i="9"/>
  <c r="U346" i="9"/>
  <c r="U32" i="9"/>
  <c r="V100" i="9"/>
  <c r="V164" i="9"/>
  <c r="V228" i="9"/>
  <c r="V292" i="9"/>
  <c r="V85" i="9"/>
  <c r="V56" i="9"/>
  <c r="T122" i="9"/>
  <c r="T186" i="9"/>
  <c r="T250" i="9"/>
  <c r="T314" i="9"/>
  <c r="V366" i="9"/>
  <c r="U38" i="9"/>
  <c r="U106" i="9"/>
  <c r="U170" i="9"/>
  <c r="U234" i="9"/>
  <c r="U298" i="9"/>
  <c r="T355" i="9"/>
  <c r="V202" i="9"/>
  <c r="V288" i="9"/>
  <c r="V320" i="9"/>
  <c r="U315" i="9"/>
  <c r="T245" i="9"/>
  <c r="T39" i="9"/>
  <c r="T87" i="9"/>
  <c r="T135" i="9"/>
  <c r="T183" i="9"/>
  <c r="T231" i="9"/>
  <c r="T279" i="9"/>
  <c r="T327" i="9"/>
  <c r="U35" i="9"/>
  <c r="U83" i="9"/>
  <c r="U131" i="9"/>
  <c r="U179" i="9"/>
  <c r="U227" i="9"/>
  <c r="U275" i="9"/>
  <c r="U323" i="9"/>
  <c r="V43" i="9"/>
  <c r="V91" i="9"/>
  <c r="V139" i="9"/>
  <c r="V187" i="9"/>
  <c r="V235" i="9"/>
  <c r="V283" i="9"/>
  <c r="T8" i="9"/>
  <c r="T56" i="9"/>
  <c r="V45" i="9"/>
  <c r="T113" i="9"/>
  <c r="T177" i="9"/>
  <c r="T241" i="9"/>
  <c r="T305" i="9"/>
  <c r="V359" i="9"/>
  <c r="T46" i="9"/>
  <c r="U113" i="9"/>
  <c r="U177" i="9"/>
  <c r="U241" i="9"/>
  <c r="U305" i="9"/>
  <c r="T360" i="9"/>
  <c r="V90" i="9"/>
  <c r="T41" i="9"/>
  <c r="V108" i="9"/>
  <c r="V172" i="9"/>
  <c r="V236" i="9"/>
  <c r="V300" i="9"/>
  <c r="U356" i="9"/>
  <c r="U366" i="9"/>
  <c r="V34" i="9"/>
  <c r="T104" i="9"/>
  <c r="T168" i="9"/>
  <c r="T232" i="9"/>
  <c r="T296" i="9"/>
  <c r="V352" i="9"/>
  <c r="V378" i="9"/>
  <c r="U48" i="9"/>
  <c r="U114" i="9"/>
  <c r="U178" i="9"/>
  <c r="U242" i="9"/>
  <c r="U306" i="9"/>
  <c r="T361" i="9"/>
  <c r="V74" i="9"/>
  <c r="T54" i="9"/>
  <c r="V120" i="9"/>
  <c r="V184" i="9"/>
  <c r="V248" i="9"/>
  <c r="V312" i="9"/>
  <c r="U365" i="9"/>
  <c r="U54" i="9"/>
  <c r="T121" i="9"/>
  <c r="T185" i="9"/>
  <c r="T270" i="9"/>
  <c r="U25" i="9"/>
  <c r="U94" i="9"/>
  <c r="U158" i="9"/>
  <c r="U222" i="9"/>
  <c r="U286" i="9"/>
  <c r="T346" i="9"/>
  <c r="U354" i="9"/>
  <c r="V37" i="9"/>
  <c r="V105" i="9"/>
  <c r="V169" i="9"/>
  <c r="V233" i="9"/>
  <c r="V297" i="9"/>
  <c r="V133" i="9"/>
  <c r="T62" i="9"/>
  <c r="T128" i="9"/>
  <c r="T192" i="9"/>
  <c r="T256" i="9"/>
  <c r="T320" i="9"/>
  <c r="V370" i="9"/>
  <c r="T45" i="9"/>
  <c r="U112" i="9"/>
  <c r="U176" i="9"/>
  <c r="U240" i="9"/>
  <c r="U304" i="9"/>
  <c r="T359" i="9"/>
  <c r="V234" i="9"/>
  <c r="U351" i="9"/>
  <c r="V304" i="9"/>
  <c r="U123" i="9"/>
  <c r="U293" i="9"/>
  <c r="T43" i="9"/>
  <c r="T91" i="9"/>
  <c r="T139" i="9"/>
  <c r="T187" i="9"/>
  <c r="T235" i="9"/>
  <c r="T283" i="9"/>
  <c r="T331" i="9"/>
  <c r="U39" i="9"/>
  <c r="U87" i="9"/>
  <c r="U135" i="9"/>
  <c r="U183" i="9"/>
  <c r="U231" i="9"/>
  <c r="U279" i="9"/>
  <c r="U327" i="9"/>
  <c r="V47" i="9"/>
  <c r="V95" i="9"/>
  <c r="V143" i="9"/>
  <c r="V191" i="9"/>
  <c r="V239" i="9"/>
  <c r="V287" i="9"/>
  <c r="T12" i="9"/>
  <c r="T60" i="9"/>
  <c r="U52" i="9"/>
  <c r="T118" i="9"/>
  <c r="T182" i="9"/>
  <c r="T246" i="9"/>
  <c r="T310" i="9"/>
  <c r="V363" i="9"/>
  <c r="V52" i="9"/>
  <c r="U118" i="9"/>
  <c r="U182" i="9"/>
  <c r="U246" i="9"/>
  <c r="U310" i="9"/>
  <c r="T364" i="9"/>
  <c r="V112" i="9"/>
  <c r="U46" i="9"/>
  <c r="V113" i="9"/>
  <c r="V177" i="9"/>
  <c r="V241" i="9"/>
  <c r="V305" i="9"/>
  <c r="U360" i="9"/>
  <c r="V38" i="9"/>
  <c r="U41" i="9"/>
  <c r="T109" i="9"/>
  <c r="T173" i="9"/>
  <c r="T237" i="9"/>
  <c r="T301" i="9"/>
  <c r="V356" i="9"/>
  <c r="U9" i="9"/>
  <c r="V53" i="9"/>
  <c r="U120" i="9"/>
  <c r="U184" i="9"/>
  <c r="U248" i="9"/>
  <c r="U312" i="9"/>
  <c r="T365" i="9"/>
  <c r="V128" i="9"/>
  <c r="V60" i="9"/>
  <c r="V125" i="9"/>
  <c r="V189" i="9"/>
  <c r="V253" i="9"/>
  <c r="V317" i="9"/>
  <c r="U369" i="9"/>
  <c r="T61" i="9"/>
  <c r="T126" i="9"/>
  <c r="T190" i="9"/>
  <c r="T276" i="9"/>
  <c r="V30" i="9"/>
  <c r="U100" i="9"/>
  <c r="U164" i="9"/>
  <c r="U228" i="9"/>
  <c r="U292" i="9"/>
  <c r="T350" i="9"/>
  <c r="U378" i="9"/>
  <c r="U44" i="9"/>
  <c r="V110" i="9"/>
  <c r="V174" i="9"/>
  <c r="V238" i="9"/>
  <c r="V302" i="9"/>
  <c r="V186" i="9"/>
  <c r="V68" i="9"/>
  <c r="T133" i="9"/>
  <c r="T197" i="9"/>
  <c r="T261" i="9"/>
  <c r="T325" i="9"/>
  <c r="V374" i="9"/>
  <c r="U50" i="9"/>
  <c r="U117" i="9"/>
  <c r="U181" i="9"/>
  <c r="U245" i="9"/>
  <c r="U309" i="9"/>
  <c r="T363" i="9"/>
  <c r="V256" i="9"/>
  <c r="U359" i="9"/>
  <c r="U371" i="9"/>
  <c r="U75" i="9"/>
  <c r="U232" i="9"/>
  <c r="V94" i="9"/>
  <c r="U165" i="9"/>
  <c r="T47" i="9"/>
  <c r="T95" i="9"/>
  <c r="T143" i="9"/>
  <c r="T191" i="9"/>
  <c r="T239" i="9"/>
  <c r="T287" i="9"/>
  <c r="T335" i="9"/>
  <c r="U43" i="9"/>
  <c r="U91" i="9"/>
  <c r="U139" i="9"/>
  <c r="U187" i="9"/>
  <c r="U235" i="9"/>
  <c r="U283" i="9"/>
  <c r="V3" i="9"/>
  <c r="V51" i="9"/>
  <c r="V99" i="9"/>
  <c r="V147" i="9"/>
  <c r="V195" i="9"/>
  <c r="V243" i="9"/>
  <c r="V291" i="9"/>
  <c r="T16" i="9"/>
  <c r="T64" i="9"/>
  <c r="V57" i="9"/>
  <c r="T124" i="9"/>
  <c r="T188" i="9"/>
  <c r="T252" i="9"/>
  <c r="T316" i="9"/>
  <c r="V367" i="9"/>
  <c r="T58" i="9"/>
  <c r="U124" i="9"/>
  <c r="U188" i="9"/>
  <c r="U252" i="9"/>
  <c r="U316" i="9"/>
  <c r="T368" i="9"/>
  <c r="V138" i="9"/>
  <c r="T53" i="9"/>
  <c r="V118" i="9"/>
  <c r="V182" i="9"/>
  <c r="V246" i="9"/>
  <c r="V310" i="9"/>
  <c r="U364" i="9"/>
  <c r="U69" i="9"/>
  <c r="V46" i="9"/>
  <c r="T114" i="9"/>
  <c r="T178" i="9"/>
  <c r="T242" i="9"/>
  <c r="T306" i="9"/>
  <c r="V360" i="9"/>
  <c r="V101" i="9"/>
  <c r="U60" i="9"/>
  <c r="U125" i="9"/>
  <c r="U189" i="9"/>
  <c r="U253" i="9"/>
  <c r="U317" i="9"/>
  <c r="T369" i="9"/>
  <c r="V181" i="9"/>
  <c r="T66" i="9"/>
  <c r="V130" i="9"/>
  <c r="V194" i="9"/>
  <c r="V258" i="9"/>
  <c r="V322" i="9"/>
  <c r="U373" i="9"/>
  <c r="U66" i="9"/>
  <c r="T132" i="9"/>
  <c r="T196" i="9"/>
  <c r="T281" i="9"/>
  <c r="U37" i="9"/>
  <c r="U105" i="9"/>
  <c r="U169" i="9"/>
  <c r="U233" i="9"/>
  <c r="U297" i="9"/>
  <c r="T354" i="9"/>
  <c r="U21" i="9"/>
  <c r="V49" i="9"/>
  <c r="V116" i="9"/>
  <c r="V180" i="9"/>
  <c r="V244" i="9"/>
  <c r="V313" i="9"/>
  <c r="V229" i="9"/>
  <c r="T74" i="9"/>
  <c r="T138" i="9"/>
  <c r="T202" i="9"/>
  <c r="T266" i="9"/>
  <c r="V329" i="9"/>
  <c r="V14" i="9"/>
  <c r="T57" i="9"/>
  <c r="U122" i="9"/>
  <c r="U186" i="9"/>
  <c r="U250" i="9"/>
  <c r="U314" i="9"/>
  <c r="T367" i="9"/>
  <c r="V261" i="9"/>
  <c r="U367" i="9"/>
  <c r="V309" i="9"/>
  <c r="T223" i="9"/>
  <c r="V275" i="9"/>
  <c r="V351" i="9"/>
  <c r="V50" i="9"/>
  <c r="V289" i="9"/>
  <c r="V344" i="9"/>
  <c r="T353" i="9"/>
  <c r="V301" i="9"/>
  <c r="U84" i="9"/>
  <c r="V222" i="9"/>
  <c r="V362" i="9"/>
  <c r="V314" i="9"/>
  <c r="T2" i="9"/>
  <c r="O14" i="6"/>
  <c r="O32" i="6"/>
  <c r="S2" i="6" a="1"/>
  <c r="V3" i="8"/>
  <c r="V147" i="8"/>
  <c r="V291" i="8"/>
  <c r="V435" i="8"/>
  <c r="V579" i="8"/>
  <c r="V723" i="8"/>
  <c r="V867" i="8"/>
  <c r="V1011" i="8"/>
  <c r="V136" i="8"/>
  <c r="V280" i="8"/>
  <c r="V424" i="8"/>
  <c r="V568" i="8"/>
  <c r="V712" i="8"/>
  <c r="V856" i="8"/>
  <c r="V1000" i="8"/>
  <c r="V125" i="8"/>
  <c r="V269" i="8"/>
  <c r="V413" i="8"/>
  <c r="V557" i="8"/>
  <c r="V701" i="8"/>
  <c r="V845" i="8"/>
  <c r="V126" i="8"/>
  <c r="V270" i="8"/>
  <c r="V414" i="8"/>
  <c r="V558" i="8"/>
  <c r="V702" i="8"/>
  <c r="V846" i="8"/>
  <c r="V7" i="8"/>
  <c r="V151" i="8"/>
  <c r="V295" i="8"/>
  <c r="V439" i="8"/>
  <c r="V583" i="8"/>
  <c r="V727" i="8"/>
  <c r="V871" i="8"/>
  <c r="V140" i="8"/>
  <c r="V284" i="8"/>
  <c r="V45" i="8"/>
  <c r="V189" i="8"/>
  <c r="V333" i="8"/>
  <c r="V23" i="8"/>
  <c r="V167" i="8"/>
  <c r="V311" i="8"/>
  <c r="V385" i="8"/>
  <c r="V645" i="8"/>
  <c r="V886" i="8"/>
  <c r="V1060" i="8"/>
  <c r="V61" i="8"/>
  <c r="V1066" i="8"/>
  <c r="V48" i="8"/>
  <c r="V434" i="8"/>
  <c r="V685" i="8"/>
  <c r="V920" i="8"/>
  <c r="V1085" i="8"/>
  <c r="V656" i="8"/>
  <c r="V13" i="8"/>
  <c r="V416" i="8"/>
  <c r="V669" i="8"/>
  <c r="V905" i="8"/>
  <c r="V1074" i="8"/>
  <c r="V468" i="8"/>
  <c r="V696" i="8"/>
  <c r="V336" i="8"/>
  <c r="V609" i="8"/>
  <c r="V853" i="8"/>
  <c r="V1039" i="8"/>
  <c r="V1183" i="8"/>
  <c r="V370" i="8"/>
  <c r="V632" i="8"/>
  <c r="V875" i="8"/>
  <c r="V1052" i="8"/>
  <c r="V1196" i="8"/>
  <c r="V1018" i="8"/>
  <c r="V757" i="8"/>
  <c r="V338" i="8"/>
  <c r="V611" i="8"/>
  <c r="V860" i="8"/>
  <c r="V1041" i="8"/>
  <c r="V1185" i="8"/>
  <c r="V1174" i="8"/>
  <c r="V428" i="8"/>
  <c r="V1055" i="8"/>
  <c r="V841" i="8"/>
  <c r="V742" i="8"/>
  <c r="V743" i="8"/>
  <c r="V560" i="8"/>
  <c r="V517" i="8"/>
  <c r="V476" i="8"/>
  <c r="V432" i="8"/>
  <c r="V1058" i="8"/>
  <c r="V181" i="8"/>
  <c r="V1069" i="8"/>
  <c r="V1071" i="8"/>
  <c r="V539" i="8"/>
  <c r="V697" i="8"/>
  <c r="V1177" i="8"/>
  <c r="V848" i="8"/>
  <c r="V515" i="8"/>
  <c r="V578" i="8"/>
  <c r="V406" i="8"/>
  <c r="V782" i="8"/>
  <c r="V951" i="8"/>
  <c r="V251" i="8"/>
  <c r="V1014" i="8"/>
  <c r="V986" i="8"/>
  <c r="V896" i="8"/>
  <c r="V825" i="8"/>
  <c r="V1007" i="8"/>
  <c r="V963" i="8"/>
  <c r="V222" i="8"/>
  <c r="V391" i="8"/>
  <c r="V119" i="8"/>
  <c r="V839" i="8"/>
  <c r="V586" i="8"/>
  <c r="V770" i="8"/>
  <c r="V15" i="8"/>
  <c r="V159" i="8"/>
  <c r="V303" i="8"/>
  <c r="V447" i="8"/>
  <c r="V591" i="8"/>
  <c r="V735" i="8"/>
  <c r="V879" i="8"/>
  <c r="V4" i="8"/>
  <c r="V148" i="8"/>
  <c r="V292" i="8"/>
  <c r="V436" i="8"/>
  <c r="V580" i="8"/>
  <c r="V724" i="8"/>
  <c r="V868" i="8"/>
  <c r="V1012" i="8"/>
  <c r="V137" i="8"/>
  <c r="V281" i="8"/>
  <c r="V425" i="8"/>
  <c r="V569" i="8"/>
  <c r="V713" i="8"/>
  <c r="V857" i="8"/>
  <c r="V138" i="8"/>
  <c r="V282" i="8"/>
  <c r="V426" i="8"/>
  <c r="V570" i="8"/>
  <c r="V714" i="8"/>
  <c r="V858" i="8"/>
  <c r="V19" i="8"/>
  <c r="V163" i="8"/>
  <c r="V307" i="8"/>
  <c r="V451" i="8"/>
  <c r="V595" i="8"/>
  <c r="V739" i="8"/>
  <c r="V8" i="8"/>
  <c r="V152" i="8"/>
  <c r="V296" i="8"/>
  <c r="V57" i="8"/>
  <c r="V201" i="8"/>
  <c r="V345" i="8"/>
  <c r="V35" i="8"/>
  <c r="V179" i="8"/>
  <c r="V10" i="8"/>
  <c r="V409" i="8"/>
  <c r="V662" i="8"/>
  <c r="V901" i="8"/>
  <c r="V1072" i="8"/>
  <c r="V277" i="8"/>
  <c r="V1114" i="8"/>
  <c r="V84" i="8"/>
  <c r="V458" i="8"/>
  <c r="V707" i="8"/>
  <c r="V935" i="8"/>
  <c r="V1097" i="8"/>
  <c r="V778" i="8"/>
  <c r="V49" i="8"/>
  <c r="V440" i="8"/>
  <c r="V686" i="8"/>
  <c r="V921" i="8"/>
  <c r="V1086" i="8"/>
  <c r="V634" i="8"/>
  <c r="V818" i="8"/>
  <c r="V362" i="8"/>
  <c r="V626" i="8"/>
  <c r="V874" i="8"/>
  <c r="V1051" i="8"/>
  <c r="V1195" i="8"/>
  <c r="V395" i="8"/>
  <c r="V649" i="8"/>
  <c r="V890" i="8"/>
  <c r="V1064" i="8"/>
  <c r="V133" i="8"/>
  <c r="V1042" i="8"/>
  <c r="V862" i="8"/>
  <c r="V371" i="8"/>
  <c r="V633" i="8"/>
  <c r="V876" i="8"/>
  <c r="V1053" i="8"/>
  <c r="V1197" i="8"/>
  <c r="V98" i="8"/>
  <c r="V492" i="8"/>
  <c r="V1081" i="8"/>
  <c r="V979" i="8"/>
  <c r="V803" i="8"/>
  <c r="V994" i="8"/>
  <c r="V621" i="8"/>
  <c r="V644" i="8"/>
  <c r="V1131" i="8"/>
  <c r="V500" i="8"/>
  <c r="V1091" i="8"/>
  <c r="V383" i="8"/>
  <c r="V322" i="8"/>
  <c r="V1130" i="8"/>
  <c r="V722" i="8"/>
  <c r="V758" i="8"/>
  <c r="V180" i="8"/>
  <c r="V981" i="8"/>
  <c r="V698" i="8"/>
  <c r="V766" i="8"/>
  <c r="V537" i="8"/>
  <c r="V946" i="8"/>
  <c r="V1067" i="8"/>
  <c r="V900" i="8"/>
  <c r="V663" i="8"/>
  <c r="V796" i="8"/>
  <c r="V641" i="8"/>
  <c r="V786" i="8"/>
  <c r="V667" i="8"/>
  <c r="V273" i="8"/>
  <c r="V789" i="8"/>
  <c r="V300" i="8"/>
  <c r="V422" i="8"/>
  <c r="V1198" i="8"/>
  <c r="V776" i="8"/>
  <c r="V755" i="8"/>
  <c r="V290" i="8"/>
  <c r="V1191" i="8"/>
  <c r="V1033" i="8"/>
  <c r="V243" i="8"/>
  <c r="V664" i="8"/>
  <c r="V365" i="8"/>
  <c r="V798" i="8"/>
  <c r="V92" i="8"/>
  <c r="V263" i="8"/>
  <c r="V334" i="8"/>
  <c r="V552" i="8"/>
  <c r="V194" i="8"/>
  <c r="V1002" i="8"/>
  <c r="V27" i="8"/>
  <c r="V171" i="8"/>
  <c r="V315" i="8"/>
  <c r="V459" i="8"/>
  <c r="V603" i="8"/>
  <c r="V747" i="8"/>
  <c r="V891" i="8"/>
  <c r="V16" i="8"/>
  <c r="V160" i="8"/>
  <c r="V304" i="8"/>
  <c r="V448" i="8"/>
  <c r="V592" i="8"/>
  <c r="V736" i="8"/>
  <c r="V880" i="8"/>
  <c r="V5" i="8"/>
  <c r="V149" i="8"/>
  <c r="V293" i="8"/>
  <c r="V437" i="8"/>
  <c r="V581" i="8"/>
  <c r="V725" i="8"/>
  <c r="V6" i="8"/>
  <c r="V150" i="8"/>
  <c r="V294" i="8"/>
  <c r="V438" i="8"/>
  <c r="V582" i="8"/>
  <c r="V726" i="8"/>
  <c r="V870" i="8"/>
  <c r="V31" i="8"/>
  <c r="V175" i="8"/>
  <c r="V319" i="8"/>
  <c r="V463" i="8"/>
  <c r="V607" i="8"/>
  <c r="V751" i="8"/>
  <c r="V20" i="8"/>
  <c r="V164" i="8"/>
  <c r="V308" i="8"/>
  <c r="V69" i="8"/>
  <c r="V213" i="8"/>
  <c r="V357" i="8"/>
  <c r="V47" i="8"/>
  <c r="V191" i="8"/>
  <c r="V46" i="8"/>
  <c r="V433" i="8"/>
  <c r="V684" i="8"/>
  <c r="V919" i="8"/>
  <c r="V1084" i="8"/>
  <c r="V346" i="8"/>
  <c r="V1162" i="8"/>
  <c r="V120" i="8"/>
  <c r="V480" i="8"/>
  <c r="V729" i="8"/>
  <c r="V950" i="8"/>
  <c r="V1109" i="8"/>
  <c r="V877" i="8"/>
  <c r="V85" i="8"/>
  <c r="V464" i="8"/>
  <c r="V708" i="8"/>
  <c r="V936" i="8"/>
  <c r="V1098" i="8"/>
  <c r="V756" i="8"/>
  <c r="V926" i="8"/>
  <c r="V394" i="8"/>
  <c r="V648" i="8"/>
  <c r="V889" i="8"/>
  <c r="V1063" i="8"/>
  <c r="V22" i="8"/>
  <c r="V419" i="8"/>
  <c r="V671" i="8"/>
  <c r="V908" i="8"/>
  <c r="V1076" i="8"/>
  <c r="V205" i="8"/>
  <c r="V1102" i="8"/>
  <c r="V878" i="8"/>
  <c r="V396" i="8"/>
  <c r="V650" i="8"/>
  <c r="V893" i="8"/>
  <c r="V1065" i="8"/>
  <c r="V25" i="8"/>
  <c r="V314" i="8"/>
  <c r="V553" i="8"/>
  <c r="V1107" i="8"/>
  <c r="V1103" i="8"/>
  <c r="V864" i="8"/>
  <c r="V1057" i="8"/>
  <c r="V682" i="8"/>
  <c r="V885" i="8"/>
  <c r="V408" i="8"/>
  <c r="V561" i="8"/>
  <c r="V1117" i="8"/>
  <c r="V516" i="8"/>
  <c r="V597" i="8"/>
  <c r="V1189" i="8"/>
  <c r="V947" i="8"/>
  <c r="V824" i="8"/>
  <c r="V576" i="8"/>
  <c r="V1079" i="8"/>
  <c r="V931" i="8"/>
  <c r="V977" i="8"/>
  <c r="V659" i="8"/>
  <c r="V1046" i="8"/>
  <c r="V519" i="8"/>
  <c r="V497" i="8"/>
  <c r="V930" i="8"/>
  <c r="V811" i="8"/>
  <c r="V417" i="8"/>
  <c r="V1144" i="8"/>
  <c r="V829" i="8"/>
  <c r="V564" i="8"/>
  <c r="V504" i="8"/>
  <c r="V527" i="8"/>
  <c r="V506" i="8"/>
  <c r="V430" i="8"/>
  <c r="V470" i="8"/>
  <c r="V721" i="8"/>
  <c r="V1104" i="8"/>
  <c r="V819" i="8"/>
  <c r="V88" i="8"/>
  <c r="V952" i="8"/>
  <c r="V797" i="8"/>
  <c r="V103" i="8"/>
  <c r="V823" i="8"/>
  <c r="V429" i="8"/>
  <c r="V806" i="8"/>
  <c r="V851" i="8"/>
  <c r="V1170" i="8"/>
  <c r="V549" i="8"/>
  <c r="V39" i="8"/>
  <c r="V183" i="8"/>
  <c r="V327" i="8"/>
  <c r="V471" i="8"/>
  <c r="V615" i="8"/>
  <c r="V759" i="8"/>
  <c r="V903" i="8"/>
  <c r="V28" i="8"/>
  <c r="V172" i="8"/>
  <c r="V316" i="8"/>
  <c r="V460" i="8"/>
  <c r="V604" i="8"/>
  <c r="V748" i="8"/>
  <c r="V892" i="8"/>
  <c r="V17" i="8"/>
  <c r="V161" i="8"/>
  <c r="V305" i="8"/>
  <c r="V449" i="8"/>
  <c r="V593" i="8"/>
  <c r="V737" i="8"/>
  <c r="V18" i="8"/>
  <c r="V162" i="8"/>
  <c r="V306" i="8"/>
  <c r="V450" i="8"/>
  <c r="V594" i="8"/>
  <c r="V738" i="8"/>
  <c r="V882" i="8"/>
  <c r="V43" i="8"/>
  <c r="V187" i="8"/>
  <c r="V331" i="8"/>
  <c r="V475" i="8"/>
  <c r="V619" i="8"/>
  <c r="V763" i="8"/>
  <c r="V32" i="8"/>
  <c r="V176" i="8"/>
  <c r="V320" i="8"/>
  <c r="V81" i="8"/>
  <c r="V225" i="8"/>
  <c r="V369" i="8"/>
  <c r="V59" i="8"/>
  <c r="V203" i="8"/>
  <c r="V82" i="8"/>
  <c r="V457" i="8"/>
  <c r="V706" i="8"/>
  <c r="V934" i="8"/>
  <c r="V1096" i="8"/>
  <c r="V421" i="8"/>
  <c r="V62" i="8"/>
  <c r="V156" i="8"/>
  <c r="V502" i="8"/>
  <c r="V746" i="8"/>
  <c r="V968" i="8"/>
  <c r="V1121" i="8"/>
  <c r="V973" i="8"/>
  <c r="V121" i="8"/>
  <c r="V481" i="8"/>
  <c r="V730" i="8"/>
  <c r="V953" i="8"/>
  <c r="V1110" i="8"/>
  <c r="V895" i="8"/>
  <c r="V14" i="8"/>
  <c r="V418" i="8"/>
  <c r="V670" i="8"/>
  <c r="V907" i="8"/>
  <c r="V1075" i="8"/>
  <c r="V58" i="8"/>
  <c r="V443" i="8"/>
  <c r="V693" i="8"/>
  <c r="V923" i="8"/>
  <c r="V1088" i="8"/>
  <c r="V313" i="8"/>
  <c r="V1126" i="8"/>
  <c r="V24" i="8"/>
  <c r="V420" i="8"/>
  <c r="V672" i="8"/>
  <c r="V909" i="8"/>
  <c r="V1077" i="8"/>
  <c r="V241" i="8"/>
  <c r="V469" i="8"/>
  <c r="V614" i="8"/>
  <c r="V1140" i="8"/>
  <c r="V36" i="8"/>
  <c r="V913" i="8"/>
  <c r="V1116" i="8"/>
  <c r="V804" i="8"/>
  <c r="V1008" i="8"/>
  <c r="V600" i="8"/>
  <c r="V622" i="8"/>
  <c r="V1143" i="8"/>
  <c r="V638" i="8"/>
  <c r="V897" i="8"/>
  <c r="V109" i="8"/>
  <c r="V1080" i="8"/>
  <c r="V881" i="8"/>
  <c r="V764" i="8"/>
  <c r="V1190" i="8"/>
  <c r="V1093" i="8"/>
  <c r="V1095" i="8"/>
  <c r="V781" i="8"/>
  <c r="V1164" i="8"/>
  <c r="V323" i="8"/>
  <c r="V1045" i="8"/>
  <c r="V807" i="8"/>
  <c r="V652" i="8"/>
  <c r="V66" i="8"/>
  <c r="V642" i="8"/>
  <c r="V235" i="8"/>
  <c r="V224" i="8"/>
  <c r="V540" i="8"/>
  <c r="V585" i="8"/>
  <c r="V813" i="8"/>
  <c r="V970" i="8"/>
  <c r="V373" i="8"/>
  <c r="V1125" i="8"/>
  <c r="V145" i="8"/>
  <c r="V598" i="8"/>
  <c r="V719" i="8"/>
  <c r="V531" i="8"/>
  <c r="V520" i="8"/>
  <c r="V509" i="8"/>
  <c r="V942" i="8"/>
  <c r="V236" i="8"/>
  <c r="V262" i="8"/>
  <c r="V635" i="8"/>
  <c r="V301" i="8"/>
  <c r="V526" i="8"/>
  <c r="V793" i="8"/>
  <c r="V51" i="8"/>
  <c r="V195" i="8"/>
  <c r="V339" i="8"/>
  <c r="V483" i="8"/>
  <c r="V627" i="8"/>
  <c r="V771" i="8"/>
  <c r="V915" i="8"/>
  <c r="V40" i="8"/>
  <c r="V184" i="8"/>
  <c r="V328" i="8"/>
  <c r="V472" i="8"/>
  <c r="V616" i="8"/>
  <c r="V760" i="8"/>
  <c r="V904" i="8"/>
  <c r="V29" i="8"/>
  <c r="V173" i="8"/>
  <c r="V317" i="8"/>
  <c r="V461" i="8"/>
  <c r="V605" i="8"/>
  <c r="V749" i="8"/>
  <c r="V30" i="8"/>
  <c r="V174" i="8"/>
  <c r="V318" i="8"/>
  <c r="V462" i="8"/>
  <c r="V606" i="8"/>
  <c r="V750" i="8"/>
  <c r="V894" i="8"/>
  <c r="V55" i="8"/>
  <c r="V199" i="8"/>
  <c r="V343" i="8"/>
  <c r="V487" i="8"/>
  <c r="V631" i="8"/>
  <c r="V775" i="8"/>
  <c r="V44" i="8"/>
  <c r="V188" i="8"/>
  <c r="V332" i="8"/>
  <c r="V93" i="8"/>
  <c r="V237" i="8"/>
  <c r="V381" i="8"/>
  <c r="V71" i="8"/>
  <c r="V215" i="8"/>
  <c r="V118" i="8"/>
  <c r="V479" i="8"/>
  <c r="V728" i="8"/>
  <c r="V949" i="8"/>
  <c r="V1108" i="8"/>
  <c r="V529" i="8"/>
  <c r="V206" i="8"/>
  <c r="V192" i="8"/>
  <c r="V524" i="8"/>
  <c r="V768" i="8"/>
  <c r="V983" i="8"/>
  <c r="V1133" i="8"/>
  <c r="V1054" i="8"/>
  <c r="V157" i="8"/>
  <c r="V503" i="8"/>
  <c r="V752" i="8"/>
  <c r="V969" i="8"/>
  <c r="V1122" i="8"/>
  <c r="V990" i="8"/>
  <c r="V50" i="8"/>
  <c r="V442" i="8"/>
  <c r="V692" i="8"/>
  <c r="V922" i="8"/>
  <c r="V1087" i="8"/>
  <c r="V94" i="8"/>
  <c r="V466" i="8"/>
  <c r="V710" i="8"/>
  <c r="V938" i="8"/>
  <c r="V1100" i="8"/>
  <c r="V397" i="8"/>
  <c r="V1186" i="8"/>
  <c r="V60" i="8"/>
  <c r="V444" i="8"/>
  <c r="V694" i="8"/>
  <c r="V924" i="8"/>
  <c r="V1089" i="8"/>
  <c r="V372" i="8"/>
  <c r="V574" i="8"/>
  <c r="V680" i="8"/>
  <c r="V1166" i="8"/>
  <c r="V144" i="8"/>
  <c r="V959" i="8"/>
  <c r="V1142" i="8"/>
  <c r="V865" i="8"/>
  <c r="V1128" i="8"/>
  <c r="V849" i="8"/>
  <c r="V683" i="8"/>
  <c r="V1176" i="8"/>
  <c r="V765" i="8"/>
  <c r="V1070" i="8"/>
  <c r="V324" i="8"/>
  <c r="V70" i="8"/>
  <c r="V929" i="8"/>
  <c r="V883" i="8"/>
  <c r="V110" i="8"/>
  <c r="V289" i="8"/>
  <c r="V1154" i="8"/>
  <c r="V898" i="8"/>
  <c r="V325" i="8"/>
  <c r="V660" i="8"/>
  <c r="V932" i="8"/>
  <c r="V231" i="8"/>
  <c r="V76" i="8"/>
  <c r="V508" i="8"/>
  <c r="V209" i="8"/>
  <c r="V785" i="8"/>
  <c r="V498" i="8"/>
  <c r="V379" i="8"/>
  <c r="V368" i="8"/>
  <c r="V226" i="8"/>
  <c r="V513" i="8"/>
  <c r="V265" i="8"/>
  <c r="V158" i="8"/>
  <c r="V202" i="8"/>
  <c r="V168" i="8"/>
  <c r="V863" i="8"/>
  <c r="V866" i="8"/>
  <c r="V1152" i="8"/>
  <c r="V99" i="8"/>
  <c r="V808" i="8"/>
  <c r="V653" i="8"/>
  <c r="V510" i="8"/>
  <c r="V247" i="8"/>
  <c r="V141" i="8"/>
  <c r="V1156" i="8"/>
  <c r="V1181" i="8"/>
  <c r="V1026" i="8"/>
  <c r="V1135" i="8"/>
  <c r="V63" i="8"/>
  <c r="V207" i="8"/>
  <c r="V351" i="8"/>
  <c r="V495" i="8"/>
  <c r="V639" i="8"/>
  <c r="V783" i="8"/>
  <c r="V927" i="8"/>
  <c r="V52" i="8"/>
  <c r="V196" i="8"/>
  <c r="V340" i="8"/>
  <c r="V484" i="8"/>
  <c r="V628" i="8"/>
  <c r="V772" i="8"/>
  <c r="V916" i="8"/>
  <c r="V41" i="8"/>
  <c r="V185" i="8"/>
  <c r="V329" i="8"/>
  <c r="V473" i="8"/>
  <c r="V617" i="8"/>
  <c r="V761" i="8"/>
  <c r="V42" i="8"/>
  <c r="V186" i="8"/>
  <c r="V330" i="8"/>
  <c r="V474" i="8"/>
  <c r="V618" i="8"/>
  <c r="V762" i="8"/>
  <c r="V906" i="8"/>
  <c r="V67" i="8"/>
  <c r="V211" i="8"/>
  <c r="V355" i="8"/>
  <c r="V499" i="8"/>
  <c r="V643" i="8"/>
  <c r="V787" i="8"/>
  <c r="V56" i="8"/>
  <c r="V200" i="8"/>
  <c r="V344" i="8"/>
  <c r="V105" i="8"/>
  <c r="V249" i="8"/>
  <c r="V393" i="8"/>
  <c r="V83" i="8"/>
  <c r="V227" i="8"/>
  <c r="V154" i="8"/>
  <c r="V501" i="8"/>
  <c r="V745" i="8"/>
  <c r="V967" i="8"/>
  <c r="V1120" i="8"/>
  <c r="V590" i="8"/>
  <c r="V278" i="8"/>
  <c r="V228" i="8"/>
  <c r="V541" i="8"/>
  <c r="V790" i="8"/>
  <c r="V997" i="8"/>
  <c r="V1145" i="8"/>
  <c r="V1150" i="8"/>
  <c r="V193" i="8"/>
  <c r="V525" i="8"/>
  <c r="V769" i="8"/>
  <c r="V984" i="8"/>
  <c r="V1134" i="8"/>
  <c r="V1078" i="8"/>
  <c r="V86" i="8"/>
  <c r="V465" i="8"/>
  <c r="V709" i="8"/>
  <c r="V937" i="8"/>
  <c r="V1099" i="8"/>
  <c r="V130" i="8"/>
  <c r="V488" i="8"/>
  <c r="V732" i="8"/>
  <c r="V956" i="8"/>
  <c r="V1112" i="8"/>
  <c r="V445" i="8"/>
  <c r="V26" i="8"/>
  <c r="V96" i="8"/>
  <c r="V467" i="8"/>
  <c r="V716" i="8"/>
  <c r="V941" i="8"/>
  <c r="V1101" i="8"/>
  <c r="V490" i="8"/>
  <c r="V657" i="8"/>
  <c r="V741" i="8"/>
  <c r="V1199" i="8"/>
  <c r="V252" i="8"/>
  <c r="V993" i="8"/>
  <c r="V1175" i="8"/>
  <c r="V914" i="8"/>
  <c r="V1187" i="8"/>
  <c r="V991" i="8"/>
  <c r="V744" i="8"/>
  <c r="V288" i="8"/>
  <c r="V974" i="8"/>
  <c r="V1188" i="8"/>
  <c r="V538" i="8"/>
  <c r="V178" i="8"/>
  <c r="V962" i="8"/>
  <c r="V1006" i="8"/>
  <c r="V478" i="8"/>
  <c r="V704" i="8"/>
  <c r="V106" i="8"/>
  <c r="V980" i="8"/>
  <c r="V661" i="8"/>
  <c r="V286" i="8"/>
  <c r="V536" i="8"/>
  <c r="V375" i="8"/>
  <c r="V65" i="8"/>
  <c r="V210" i="8"/>
  <c r="V523" i="8"/>
  <c r="V129" i="8"/>
  <c r="V996" i="8"/>
  <c r="V1025" i="8"/>
  <c r="V1158" i="8"/>
  <c r="V1123" i="8"/>
  <c r="V612" i="8"/>
  <c r="V972" i="8"/>
  <c r="V1056" i="8"/>
  <c r="V1068" i="8"/>
  <c r="V1021" i="8"/>
  <c r="V675" i="8"/>
  <c r="V232" i="8"/>
  <c r="V77" i="8"/>
  <c r="V78" i="8"/>
  <c r="V654" i="8"/>
  <c r="V679" i="8"/>
  <c r="V380" i="8"/>
  <c r="V1010" i="8"/>
  <c r="V1037" i="8"/>
  <c r="V170" i="8"/>
  <c r="V238" i="8"/>
  <c r="V75" i="8"/>
  <c r="V219" i="8"/>
  <c r="V363" i="8"/>
  <c r="V507" i="8"/>
  <c r="V651" i="8"/>
  <c r="V795" i="8"/>
  <c r="V939" i="8"/>
  <c r="V64" i="8"/>
  <c r="V208" i="8"/>
  <c r="V352" i="8"/>
  <c r="V496" i="8"/>
  <c r="V640" i="8"/>
  <c r="V784" i="8"/>
  <c r="V928" i="8"/>
  <c r="V53" i="8"/>
  <c r="V197" i="8"/>
  <c r="V341" i="8"/>
  <c r="V485" i="8"/>
  <c r="V629" i="8"/>
  <c r="V773" i="8"/>
  <c r="V54" i="8"/>
  <c r="V198" i="8"/>
  <c r="V342" i="8"/>
  <c r="V486" i="8"/>
  <c r="V630" i="8"/>
  <c r="V774" i="8"/>
  <c r="V918" i="8"/>
  <c r="V79" i="8"/>
  <c r="V223" i="8"/>
  <c r="V367" i="8"/>
  <c r="V511" i="8"/>
  <c r="V655" i="8"/>
  <c r="V799" i="8"/>
  <c r="V68" i="8"/>
  <c r="V212" i="8"/>
  <c r="V356" i="8"/>
  <c r="V117" i="8"/>
  <c r="V261" i="8"/>
  <c r="V405" i="8"/>
  <c r="V95" i="8"/>
  <c r="V239" i="8"/>
  <c r="V190" i="8"/>
  <c r="V518" i="8"/>
  <c r="V767" i="8"/>
  <c r="V982" i="8"/>
  <c r="V1132" i="8"/>
  <c r="V717" i="8"/>
  <c r="V398" i="8"/>
  <c r="V264" i="8"/>
  <c r="V563" i="8"/>
  <c r="V812" i="8"/>
  <c r="V1013" i="8"/>
  <c r="V1157" i="8"/>
  <c r="V134" i="8"/>
  <c r="V229" i="8"/>
  <c r="V542" i="8"/>
  <c r="V791" i="8"/>
  <c r="V998" i="8"/>
  <c r="V1146" i="8"/>
  <c r="V1138" i="8"/>
  <c r="V122" i="8"/>
  <c r="V482" i="8"/>
  <c r="V731" i="8"/>
  <c r="V955" i="8"/>
  <c r="V1111" i="8"/>
  <c r="V166" i="8"/>
  <c r="V505" i="8"/>
  <c r="V754" i="8"/>
  <c r="V971" i="8"/>
  <c r="V1124" i="8"/>
  <c r="V551" i="8"/>
  <c r="V242" i="8"/>
  <c r="V132" i="8"/>
  <c r="V489" i="8"/>
  <c r="V733" i="8"/>
  <c r="V957" i="8"/>
  <c r="V1113" i="8"/>
  <c r="V573" i="8"/>
  <c r="V779" i="8"/>
  <c r="V802" i="8"/>
  <c r="V826" i="8"/>
  <c r="V349" i="8"/>
  <c r="V1023" i="8"/>
  <c r="V37" i="8"/>
  <c r="V960" i="8"/>
  <c r="V214" i="8"/>
  <c r="V1106" i="8"/>
  <c r="V805" i="8"/>
  <c r="V637" i="8"/>
  <c r="V1035" i="8"/>
  <c r="V1005" i="8"/>
  <c r="V788" i="8"/>
  <c r="V87" i="8"/>
  <c r="V220" i="8"/>
  <c r="V364" i="8"/>
  <c r="V940" i="8"/>
  <c r="V353" i="8"/>
  <c r="V354" i="8"/>
  <c r="V91" i="8"/>
  <c r="V80" i="8"/>
  <c r="V107" i="8"/>
  <c r="V734" i="8"/>
  <c r="V1169" i="8"/>
  <c r="V753" i="8"/>
  <c r="V1136" i="8"/>
  <c r="V673" i="8"/>
  <c r="V1031" i="8"/>
  <c r="V374" i="8"/>
  <c r="V1047" i="8"/>
  <c r="V387" i="8"/>
  <c r="V376" i="8"/>
  <c r="V221" i="8"/>
  <c r="V366" i="8"/>
  <c r="V535" i="8"/>
  <c r="V285" i="8"/>
  <c r="V562" i="8"/>
  <c r="V602" i="8"/>
  <c r="V830" i="8"/>
  <c r="V985" i="8"/>
  <c r="V111" i="8"/>
  <c r="V687" i="8"/>
  <c r="V244" i="8"/>
  <c r="V820" i="8"/>
  <c r="V377" i="8"/>
  <c r="V90" i="8"/>
  <c r="V666" i="8"/>
  <c r="V259" i="8"/>
  <c r="V835" i="8"/>
  <c r="V153" i="8"/>
  <c r="V275" i="8"/>
  <c r="V1024" i="8"/>
  <c r="V360" i="8"/>
  <c r="V1193" i="8"/>
  <c r="V852" i="8"/>
  <c r="V230" i="8"/>
  <c r="V1147" i="8"/>
  <c r="V1016" i="8"/>
  <c r="V530" i="8"/>
  <c r="V794" i="8"/>
  <c r="V925" i="8"/>
  <c r="V1043" i="8"/>
  <c r="V350" i="8"/>
  <c r="V146" i="8"/>
  <c r="V384" i="8"/>
  <c r="V514" i="8"/>
  <c r="V72" i="8"/>
  <c r="V217" i="8"/>
  <c r="V266" i="8"/>
  <c r="V816" i="8"/>
  <c r="V404" i="8"/>
  <c r="V254" i="8"/>
  <c r="V575" i="8"/>
  <c r="V382" i="8"/>
  <c r="V636" i="8"/>
  <c r="V976" i="8"/>
  <c r="V840" i="8"/>
  <c r="V240" i="8"/>
  <c r="V961" i="8"/>
  <c r="V668" i="8"/>
  <c r="V337" i="8"/>
  <c r="V620" i="8"/>
  <c r="V182" i="8"/>
  <c r="V348" i="8"/>
  <c r="V1019" i="8"/>
  <c r="V544" i="8"/>
  <c r="V559" i="8"/>
  <c r="V1194" i="8"/>
  <c r="V1082" i="8"/>
  <c r="V423" i="8"/>
  <c r="V1030" i="8"/>
  <c r="V1149" i="8"/>
  <c r="V455" i="8"/>
  <c r="V100" i="8"/>
  <c r="V1049" i="8"/>
  <c r="V572" i="8"/>
  <c r="V577" i="8"/>
  <c r="V127" i="8"/>
  <c r="V143" i="8"/>
  <c r="V1015" i="8"/>
  <c r="V1167" i="8"/>
  <c r="V124" i="8"/>
  <c r="V33" i="8"/>
  <c r="V1027" i="8"/>
  <c r="V38" i="8"/>
  <c r="V123" i="8"/>
  <c r="V699" i="8"/>
  <c r="V256" i="8"/>
  <c r="V832" i="8"/>
  <c r="V389" i="8"/>
  <c r="V102" i="8"/>
  <c r="V678" i="8"/>
  <c r="V271" i="8"/>
  <c r="V847" i="8"/>
  <c r="V165" i="8"/>
  <c r="V287" i="8"/>
  <c r="V1036" i="8"/>
  <c r="V386" i="8"/>
  <c r="V169" i="8"/>
  <c r="V873" i="8"/>
  <c r="V1159" i="8"/>
  <c r="V1028" i="8"/>
  <c r="V613" i="8"/>
  <c r="V1004" i="8"/>
  <c r="V431" i="8"/>
  <c r="V705" i="8"/>
  <c r="V477" i="8"/>
  <c r="V599" i="8"/>
  <c r="V400" i="8"/>
  <c r="V415" i="8"/>
  <c r="V326" i="8"/>
  <c r="V646" i="8"/>
  <c r="V1160" i="8"/>
  <c r="V554" i="8"/>
  <c r="V1092" i="8"/>
  <c r="V1192" i="8"/>
  <c r="V276" i="8"/>
  <c r="V1127" i="8"/>
  <c r="V792" i="8"/>
  <c r="V74" i="8"/>
  <c r="V987" i="8"/>
  <c r="V887" i="8"/>
  <c r="V528" i="8"/>
  <c r="V899" i="8"/>
  <c r="V556" i="8"/>
  <c r="V272" i="8"/>
  <c r="V97" i="8"/>
  <c r="V948" i="8"/>
  <c r="V676" i="8"/>
  <c r="V828" i="8"/>
  <c r="V815" i="8"/>
  <c r="V1129" i="8"/>
  <c r="V112" i="8"/>
  <c r="V703" i="8"/>
  <c r="V625" i="8"/>
  <c r="V1022" i="8"/>
  <c r="V257" i="8"/>
  <c r="V715" i="8"/>
  <c r="V596" i="8"/>
  <c r="V253" i="8"/>
  <c r="V1163" i="8"/>
  <c r="V135" i="8"/>
  <c r="V711" i="8"/>
  <c r="V268" i="8"/>
  <c r="V844" i="8"/>
  <c r="V401" i="8"/>
  <c r="V114" i="8"/>
  <c r="V690" i="8"/>
  <c r="V283" i="8"/>
  <c r="V859" i="8"/>
  <c r="V177" i="8"/>
  <c r="V299" i="8"/>
  <c r="V1048" i="8"/>
  <c r="V410" i="8"/>
  <c r="V512" i="8"/>
  <c r="V888" i="8"/>
  <c r="V302" i="8"/>
  <c r="V1171" i="8"/>
  <c r="V1040" i="8"/>
  <c r="V674" i="8"/>
  <c r="V838" i="8"/>
  <c r="V1090" i="8"/>
  <c r="V658" i="8"/>
  <c r="V494" i="8"/>
  <c r="V358" i="8"/>
  <c r="V933" i="8"/>
  <c r="V454" i="8"/>
  <c r="V843" i="8"/>
  <c r="V116" i="8"/>
  <c r="V1180" i="8"/>
  <c r="V310" i="8"/>
  <c r="V1003" i="8"/>
  <c r="V842" i="8"/>
  <c r="V359" i="8"/>
  <c r="V1172" i="8"/>
  <c r="V995" i="8"/>
  <c r="V566" i="8"/>
  <c r="V1032" i="8"/>
  <c r="V101" i="8"/>
  <c r="V601" i="8"/>
  <c r="V588" i="8"/>
  <c r="V780" i="8"/>
  <c r="V113" i="8"/>
  <c r="V571" i="8"/>
  <c r="V392" i="8"/>
  <c r="V1115" i="8"/>
  <c r="V809" i="8"/>
  <c r="V691" i="8"/>
  <c r="V347" i="8"/>
  <c r="V992" i="8"/>
  <c r="V555" i="8"/>
  <c r="V21" i="8"/>
  <c r="V837" i="8"/>
  <c r="V108" i="8"/>
  <c r="V700" i="8"/>
  <c r="V155" i="8"/>
  <c r="V647" i="8"/>
  <c r="V827" i="8"/>
  <c r="V255" i="8"/>
  <c r="V831" i="8"/>
  <c r="V388" i="8"/>
  <c r="V964" i="8"/>
  <c r="V521" i="8"/>
  <c r="V234" i="8"/>
  <c r="V810" i="8"/>
  <c r="V403" i="8"/>
  <c r="V104" i="8"/>
  <c r="V297" i="8"/>
  <c r="V298" i="8"/>
  <c r="V1168" i="8"/>
  <c r="V624" i="8"/>
  <c r="V718" i="8"/>
  <c r="V1038" i="8"/>
  <c r="V548" i="8"/>
  <c r="V274" i="8"/>
  <c r="V1148" i="8"/>
  <c r="V204" i="8"/>
  <c r="V989" i="8"/>
  <c r="V34" i="8"/>
  <c r="V493" i="8"/>
  <c r="V1083" i="8"/>
  <c r="V917" i="8"/>
  <c r="V720" i="8"/>
  <c r="V1059" i="8"/>
  <c r="V1094" i="8"/>
  <c r="V1165" i="8"/>
  <c r="V533" i="8"/>
  <c r="V565" i="8"/>
  <c r="V142" i="8"/>
  <c r="V1179" i="8"/>
  <c r="V911" i="8"/>
  <c r="V250" i="8"/>
  <c r="V1029" i="8"/>
  <c r="V966" i="8"/>
  <c r="V978" i="8"/>
  <c r="V550" i="8"/>
  <c r="V1044" i="8"/>
  <c r="V115" i="8"/>
  <c r="V608" i="8"/>
  <c r="V1141" i="8"/>
  <c r="V688" i="8"/>
  <c r="V491" i="8"/>
  <c r="V218" i="8"/>
  <c r="V139" i="8"/>
  <c r="V817" i="8"/>
  <c r="V267" i="8"/>
  <c r="V246" i="8"/>
  <c r="V822" i="8"/>
  <c r="V309" i="8"/>
  <c r="V1050" i="8"/>
  <c r="V884" i="8"/>
  <c r="V587" i="8"/>
  <c r="V945" i="8"/>
  <c r="V1184" i="8"/>
  <c r="V1151" i="8"/>
  <c r="V390" i="8"/>
  <c r="V260" i="8"/>
  <c r="V361" i="8"/>
  <c r="V1137" i="8"/>
  <c r="V944" i="8"/>
  <c r="V402" i="8"/>
  <c r="V11" i="8"/>
  <c r="V836" i="8"/>
  <c r="V1034" i="8"/>
  <c r="V522" i="8"/>
  <c r="V9" i="8"/>
  <c r="V1001" i="8"/>
  <c r="V1105" i="8"/>
  <c r="V821" i="8"/>
  <c r="V801" i="8"/>
  <c r="V1173" i="8"/>
  <c r="V216" i="8"/>
  <c r="V833" i="8"/>
  <c r="V1073" i="8"/>
  <c r="V777" i="8"/>
  <c r="V1139" i="8"/>
  <c r="V279" i="8"/>
  <c r="V855" i="8"/>
  <c r="V412" i="8"/>
  <c r="V988" i="8"/>
  <c r="V545" i="8"/>
  <c r="V258" i="8"/>
  <c r="V834" i="8"/>
  <c r="V427" i="8"/>
  <c r="V128" i="8"/>
  <c r="V321" i="8"/>
  <c r="V1062" i="8"/>
  <c r="V1017" i="8"/>
  <c r="V1118" i="8"/>
  <c r="V312" i="8"/>
  <c r="V456" i="8"/>
  <c r="V677" i="8"/>
  <c r="V453" i="8"/>
  <c r="V814" i="8"/>
  <c r="V912" i="8"/>
  <c r="V73" i="8"/>
  <c r="V689" i="8"/>
  <c r="V902" i="8"/>
  <c r="V610" i="8"/>
  <c r="V1009" i="8"/>
  <c r="V233" i="8"/>
  <c r="V131" i="8"/>
  <c r="V861" i="8"/>
  <c r="V1119" i="8"/>
  <c r="V245" i="8"/>
  <c r="V1061" i="8"/>
  <c r="V589" i="8"/>
  <c r="V407" i="8"/>
  <c r="V546" i="8"/>
  <c r="V12" i="8"/>
  <c r="V446" i="8"/>
  <c r="V1153" i="8"/>
  <c r="V399" i="8"/>
  <c r="V975" i="8"/>
  <c r="V532" i="8"/>
  <c r="V89" i="8"/>
  <c r="V665" i="8"/>
  <c r="V378" i="8"/>
  <c r="V954" i="8"/>
  <c r="V547" i="8"/>
  <c r="V248" i="8"/>
  <c r="V441" i="8"/>
  <c r="V584" i="8"/>
  <c r="V910" i="8"/>
  <c r="V872" i="8"/>
  <c r="V335" i="8"/>
  <c r="V1182" i="8"/>
  <c r="V681" i="8"/>
  <c r="V411" i="8"/>
  <c r="V958" i="8"/>
  <c r="V695" i="8"/>
  <c r="V965" i="8"/>
  <c r="V999" i="8"/>
  <c r="V623" i="8"/>
  <c r="V800" i="8"/>
  <c r="V1020" i="8"/>
  <c r="V543" i="8"/>
  <c r="V740" i="8"/>
  <c r="V1161" i="8"/>
  <c r="V1155" i="8"/>
  <c r="V534" i="8"/>
  <c r="V850" i="8"/>
  <c r="V943" i="8"/>
  <c r="V1178" i="8"/>
  <c r="V567" i="8"/>
  <c r="V869" i="8"/>
  <c r="V854" i="8"/>
  <c r="V452" i="8"/>
  <c r="U3" i="8"/>
  <c r="U147" i="8"/>
  <c r="U291" i="8"/>
  <c r="U435" i="8"/>
  <c r="U579" i="8"/>
  <c r="U723" i="8"/>
  <c r="U867" i="8"/>
  <c r="U1011" i="8"/>
  <c r="U136" i="8"/>
  <c r="U280" i="8"/>
  <c r="U424" i="8"/>
  <c r="U568" i="8"/>
  <c r="U712" i="8"/>
  <c r="U856" i="8"/>
  <c r="U1000" i="8"/>
  <c r="U125" i="8"/>
  <c r="U269" i="8"/>
  <c r="U413" i="8"/>
  <c r="U557" i="8"/>
  <c r="U701" i="8"/>
  <c r="U845" i="8"/>
  <c r="U989" i="8"/>
  <c r="U114" i="8"/>
  <c r="U258" i="8"/>
  <c r="U402" i="8"/>
  <c r="U546" i="8"/>
  <c r="U690" i="8"/>
  <c r="U834" i="8"/>
  <c r="U115" i="8"/>
  <c r="U259" i="8"/>
  <c r="U403" i="8"/>
  <c r="U547" i="8"/>
  <c r="U691" i="8"/>
  <c r="U835" i="8"/>
  <c r="U979" i="8"/>
  <c r="U104" i="8"/>
  <c r="U248" i="8"/>
  <c r="U392" i="8"/>
  <c r="U536" i="8"/>
  <c r="U680" i="8"/>
  <c r="U824" i="8"/>
  <c r="U94" i="8"/>
  <c r="U238" i="8"/>
  <c r="U382" i="8"/>
  <c r="U526" i="8"/>
  <c r="U131" i="8"/>
  <c r="U275" i="8"/>
  <c r="U60" i="8"/>
  <c r="U288" i="8"/>
  <c r="U633" i="8"/>
  <c r="U908" i="8"/>
  <c r="U1088" i="8"/>
  <c r="U1078" i="8"/>
  <c r="U913" i="8"/>
  <c r="U13" i="8"/>
  <c r="U446" i="8"/>
  <c r="U754" i="8"/>
  <c r="U997" i="8"/>
  <c r="U1149" i="8"/>
  <c r="U290" i="8"/>
  <c r="U635" i="8"/>
  <c r="U910" i="8"/>
  <c r="U1162" i="8"/>
  <c r="U369" i="8"/>
  <c r="U684" i="8"/>
  <c r="U947" i="8"/>
  <c r="U1115" i="8"/>
  <c r="U192" i="8"/>
  <c r="U565" i="8"/>
  <c r="U853" i="8"/>
  <c r="U1056" i="8"/>
  <c r="U26" i="8"/>
  <c r="U489" i="8"/>
  <c r="U877" i="8"/>
  <c r="U81" i="8"/>
  <c r="U491" i="8"/>
  <c r="U201" i="8"/>
  <c r="U574" i="8"/>
  <c r="U862" i="8"/>
  <c r="U1059" i="8"/>
  <c r="U93" i="8"/>
  <c r="U744" i="8"/>
  <c r="U1145" i="8"/>
  <c r="U168" i="8"/>
  <c r="U551" i="8"/>
  <c r="U839" i="8"/>
  <c r="U1048" i="8"/>
  <c r="U1192" i="8"/>
  <c r="U768" i="8"/>
  <c r="U1157" i="8"/>
  <c r="U649" i="8"/>
  <c r="U866" i="8"/>
  <c r="U1146" i="8"/>
  <c r="U1070" i="8"/>
  <c r="U577" i="8"/>
  <c r="U1170" i="8"/>
  <c r="U902" i="8"/>
  <c r="U1171" i="8"/>
  <c r="U626" i="8"/>
  <c r="U1050" i="8"/>
  <c r="U52" i="8"/>
  <c r="U185" i="8"/>
  <c r="U31" i="8"/>
  <c r="U751" i="8"/>
  <c r="U596" i="8"/>
  <c r="U47" i="8"/>
  <c r="U753" i="8"/>
  <c r="U14" i="8"/>
  <c r="U1031" i="8"/>
  <c r="U266" i="8"/>
  <c r="U278" i="8"/>
  <c r="U141" i="8"/>
  <c r="U15" i="8"/>
  <c r="U159" i="8"/>
  <c r="U303" i="8"/>
  <c r="U447" i="8"/>
  <c r="U591" i="8"/>
  <c r="U735" i="8"/>
  <c r="U879" i="8"/>
  <c r="U4" i="8"/>
  <c r="U148" i="8"/>
  <c r="U292" i="8"/>
  <c r="U436" i="8"/>
  <c r="U580" i="8"/>
  <c r="U724" i="8"/>
  <c r="U868" i="8"/>
  <c r="U1012" i="8"/>
  <c r="U137" i="8"/>
  <c r="U281" i="8"/>
  <c r="U425" i="8"/>
  <c r="U569" i="8"/>
  <c r="U713" i="8"/>
  <c r="U857" i="8"/>
  <c r="U1001" i="8"/>
  <c r="U126" i="8"/>
  <c r="U270" i="8"/>
  <c r="U414" i="8"/>
  <c r="U558" i="8"/>
  <c r="U702" i="8"/>
  <c r="U846" i="8"/>
  <c r="U127" i="8"/>
  <c r="U271" i="8"/>
  <c r="U415" i="8"/>
  <c r="U559" i="8"/>
  <c r="U703" i="8"/>
  <c r="U847" i="8"/>
  <c r="U991" i="8"/>
  <c r="U116" i="8"/>
  <c r="U260" i="8"/>
  <c r="U404" i="8"/>
  <c r="U548" i="8"/>
  <c r="U692" i="8"/>
  <c r="U836" i="8"/>
  <c r="U106" i="8"/>
  <c r="U250" i="8"/>
  <c r="U394" i="8"/>
  <c r="U538" i="8"/>
  <c r="U143" i="8"/>
  <c r="U287" i="8"/>
  <c r="U72" i="8"/>
  <c r="U324" i="8"/>
  <c r="U657" i="8"/>
  <c r="U924" i="8"/>
  <c r="U1100" i="8"/>
  <c r="U1102" i="8"/>
  <c r="U949" i="8"/>
  <c r="U61" i="8"/>
  <c r="U479" i="8"/>
  <c r="U778" i="8"/>
  <c r="U1017" i="8"/>
  <c r="U1161" i="8"/>
  <c r="U326" i="8"/>
  <c r="U659" i="8"/>
  <c r="U926" i="8"/>
  <c r="U1186" i="8"/>
  <c r="U396" i="8"/>
  <c r="U708" i="8"/>
  <c r="U966" i="8"/>
  <c r="U1127" i="8"/>
  <c r="U228" i="8"/>
  <c r="U589" i="8"/>
  <c r="U876" i="8"/>
  <c r="U1068" i="8"/>
  <c r="U74" i="8"/>
  <c r="U516" i="8"/>
  <c r="U933" i="8"/>
  <c r="U122" i="8"/>
  <c r="U517" i="8"/>
  <c r="U237" i="8"/>
  <c r="U598" i="8"/>
  <c r="U882" i="8"/>
  <c r="U1071" i="8"/>
  <c r="U133" i="8"/>
  <c r="U792" i="8"/>
  <c r="U1169" i="8"/>
  <c r="U204" i="8"/>
  <c r="U575" i="8"/>
  <c r="U863" i="8"/>
  <c r="U1060" i="8"/>
  <c r="U45" i="8"/>
  <c r="U816" i="8"/>
  <c r="U1181" i="8"/>
  <c r="U769" i="8"/>
  <c r="U942" i="8"/>
  <c r="U995" i="8"/>
  <c r="U1118" i="8"/>
  <c r="U974" i="8"/>
  <c r="U553" i="8"/>
  <c r="U1086" i="8"/>
  <c r="U721" i="8"/>
  <c r="U818" i="8"/>
  <c r="U417" i="8"/>
  <c r="U196" i="8"/>
  <c r="U628" i="8"/>
  <c r="U617" i="8"/>
  <c r="U319" i="8"/>
  <c r="U308" i="8"/>
  <c r="U442" i="8"/>
  <c r="U445" i="8"/>
  <c r="U1065" i="8"/>
  <c r="U804" i="8"/>
  <c r="U1045" i="8"/>
  <c r="U671" i="8"/>
  <c r="U674" i="8"/>
  <c r="U27" i="8"/>
  <c r="U171" i="8"/>
  <c r="U315" i="8"/>
  <c r="U459" i="8"/>
  <c r="U603" i="8"/>
  <c r="U747" i="8"/>
  <c r="U891" i="8"/>
  <c r="U16" i="8"/>
  <c r="U160" i="8"/>
  <c r="U304" i="8"/>
  <c r="U448" i="8"/>
  <c r="U592" i="8"/>
  <c r="U736" i="8"/>
  <c r="U880" i="8"/>
  <c r="U5" i="8"/>
  <c r="U149" i="8"/>
  <c r="U293" i="8"/>
  <c r="U437" i="8"/>
  <c r="U581" i="8"/>
  <c r="U725" i="8"/>
  <c r="U869" i="8"/>
  <c r="U1013" i="8"/>
  <c r="U138" i="8"/>
  <c r="U282" i="8"/>
  <c r="U426" i="8"/>
  <c r="U570" i="8"/>
  <c r="U714" i="8"/>
  <c r="U858" i="8"/>
  <c r="U139" i="8"/>
  <c r="U283" i="8"/>
  <c r="U427" i="8"/>
  <c r="U571" i="8"/>
  <c r="U715" i="8"/>
  <c r="U859" i="8"/>
  <c r="U1003" i="8"/>
  <c r="U128" i="8"/>
  <c r="U272" i="8"/>
  <c r="U416" i="8"/>
  <c r="U560" i="8"/>
  <c r="U704" i="8"/>
  <c r="U848" i="8"/>
  <c r="U118" i="8"/>
  <c r="U262" i="8"/>
  <c r="U406" i="8"/>
  <c r="U11" i="8"/>
  <c r="U155" i="8"/>
  <c r="U299" i="8"/>
  <c r="U84" i="8"/>
  <c r="U360" i="8"/>
  <c r="U681" i="8"/>
  <c r="U944" i="8"/>
  <c r="U1112" i="8"/>
  <c r="U1126" i="8"/>
  <c r="U985" i="8"/>
  <c r="U109" i="8"/>
  <c r="U505" i="8"/>
  <c r="U802" i="8"/>
  <c r="U1029" i="8"/>
  <c r="U1173" i="8"/>
  <c r="U362" i="8"/>
  <c r="U683" i="8"/>
  <c r="U946" i="8"/>
  <c r="U717" i="8"/>
  <c r="U422" i="8"/>
  <c r="U732" i="8"/>
  <c r="U983" i="8"/>
  <c r="U1139" i="8"/>
  <c r="U264" i="8"/>
  <c r="U613" i="8"/>
  <c r="U896" i="8"/>
  <c r="U1080" i="8"/>
  <c r="U121" i="8"/>
  <c r="U542" i="8"/>
  <c r="U969" i="8"/>
  <c r="U158" i="8"/>
  <c r="U549" i="8"/>
  <c r="U273" i="8"/>
  <c r="U622" i="8"/>
  <c r="U899" i="8"/>
  <c r="U1083" i="8"/>
  <c r="U205" i="8"/>
  <c r="U840" i="8"/>
  <c r="U1193" i="8"/>
  <c r="U240" i="8"/>
  <c r="U599" i="8"/>
  <c r="U884" i="8"/>
  <c r="U1072" i="8"/>
  <c r="U169" i="8"/>
  <c r="U864" i="8"/>
  <c r="U49" i="8"/>
  <c r="U865" i="8"/>
  <c r="U1014" i="8"/>
  <c r="U1051" i="8"/>
  <c r="U1166" i="8"/>
  <c r="U1134" i="8"/>
  <c r="U697" i="8"/>
  <c r="U1182" i="8"/>
  <c r="U1038" i="8"/>
  <c r="U986" i="8"/>
  <c r="U1006" i="8"/>
  <c r="U927" i="8"/>
  <c r="U41" i="8"/>
  <c r="U175" i="8"/>
  <c r="U895" i="8"/>
  <c r="U10" i="8"/>
  <c r="U335" i="8"/>
  <c r="U1148" i="8"/>
  <c r="U1018" i="8"/>
  <c r="U685" i="8"/>
  <c r="U1119" i="8"/>
  <c r="U242" i="8"/>
  <c r="U625" i="8"/>
  <c r="U39" i="8"/>
  <c r="U183" i="8"/>
  <c r="U327" i="8"/>
  <c r="U471" i="8"/>
  <c r="U615" i="8"/>
  <c r="U759" i="8"/>
  <c r="U903" i="8"/>
  <c r="U28" i="8"/>
  <c r="U172" i="8"/>
  <c r="U316" i="8"/>
  <c r="U460" i="8"/>
  <c r="U604" i="8"/>
  <c r="U748" i="8"/>
  <c r="U892" i="8"/>
  <c r="U17" i="8"/>
  <c r="U161" i="8"/>
  <c r="U305" i="8"/>
  <c r="U449" i="8"/>
  <c r="U593" i="8"/>
  <c r="U737" i="8"/>
  <c r="U881" i="8"/>
  <c r="U6" i="8"/>
  <c r="U150" i="8"/>
  <c r="U294" i="8"/>
  <c r="U438" i="8"/>
  <c r="U582" i="8"/>
  <c r="U726" i="8"/>
  <c r="U7" i="8"/>
  <c r="U151" i="8"/>
  <c r="U295" i="8"/>
  <c r="U439" i="8"/>
  <c r="U583" i="8"/>
  <c r="U727" i="8"/>
  <c r="U871" i="8"/>
  <c r="U1015" i="8"/>
  <c r="U140" i="8"/>
  <c r="U284" i="8"/>
  <c r="U428" i="8"/>
  <c r="U572" i="8"/>
  <c r="U716" i="8"/>
  <c r="U860" i="8"/>
  <c r="U130" i="8"/>
  <c r="U274" i="8"/>
  <c r="U418" i="8"/>
  <c r="U23" i="8"/>
  <c r="U167" i="8"/>
  <c r="U311" i="8"/>
  <c r="U96" i="8"/>
  <c r="U386" i="8"/>
  <c r="U705" i="8"/>
  <c r="U960" i="8"/>
  <c r="U1124" i="8"/>
  <c r="U1150" i="8"/>
  <c r="U1021" i="8"/>
  <c r="U145" i="8"/>
  <c r="U537" i="8"/>
  <c r="U826" i="8"/>
  <c r="U1041" i="8"/>
  <c r="U1185" i="8"/>
  <c r="U395" i="8"/>
  <c r="U707" i="8"/>
  <c r="U982" i="8"/>
  <c r="U21" i="8"/>
  <c r="U455" i="8"/>
  <c r="U756" i="8"/>
  <c r="U1002" i="8"/>
  <c r="U1151" i="8"/>
  <c r="U300" i="8"/>
  <c r="U637" i="8"/>
  <c r="U912" i="8"/>
  <c r="U1092" i="8"/>
  <c r="U157" i="8"/>
  <c r="U566" i="8"/>
  <c r="U1005" i="8"/>
  <c r="U194" i="8"/>
  <c r="U573" i="8"/>
  <c r="U309" i="8"/>
  <c r="U646" i="8"/>
  <c r="U918" i="8"/>
  <c r="U1095" i="8"/>
  <c r="U277" i="8"/>
  <c r="U885" i="8"/>
  <c r="U97" i="8"/>
  <c r="U276" i="8"/>
  <c r="U623" i="8"/>
  <c r="U900" i="8"/>
  <c r="U1084" i="8"/>
  <c r="U241" i="8"/>
  <c r="U901" i="8"/>
  <c r="U134" i="8"/>
  <c r="U938" i="8"/>
  <c r="U1063" i="8"/>
  <c r="U444" i="8"/>
  <c r="U213" i="8"/>
  <c r="U177" i="8"/>
  <c r="U887" i="8"/>
  <c r="U722" i="8"/>
  <c r="U321" i="8"/>
  <c r="U841" i="8"/>
  <c r="U1106" i="8"/>
  <c r="U783" i="8"/>
  <c r="U484" i="8"/>
  <c r="U772" i="8"/>
  <c r="U329" i="8"/>
  <c r="U462" i="8"/>
  <c r="U463" i="8"/>
  <c r="U164" i="8"/>
  <c r="U740" i="8"/>
  <c r="U298" i="8"/>
  <c r="U9" i="8"/>
  <c r="U1081" i="8"/>
  <c r="U117" i="8"/>
  <c r="U371" i="8"/>
  <c r="U621" i="8"/>
  <c r="U383" i="8"/>
  <c r="U1183" i="8"/>
  <c r="U51" i="8"/>
  <c r="U195" i="8"/>
  <c r="U339" i="8"/>
  <c r="U483" i="8"/>
  <c r="U627" i="8"/>
  <c r="U771" i="8"/>
  <c r="U915" i="8"/>
  <c r="U40" i="8"/>
  <c r="U184" i="8"/>
  <c r="U328" i="8"/>
  <c r="U472" i="8"/>
  <c r="U616" i="8"/>
  <c r="U760" i="8"/>
  <c r="U904" i="8"/>
  <c r="U29" i="8"/>
  <c r="U173" i="8"/>
  <c r="U317" i="8"/>
  <c r="U461" i="8"/>
  <c r="U605" i="8"/>
  <c r="U749" i="8"/>
  <c r="U893" i="8"/>
  <c r="U18" i="8"/>
  <c r="U162" i="8"/>
  <c r="U306" i="8"/>
  <c r="U450" i="8"/>
  <c r="U594" i="8"/>
  <c r="U738" i="8"/>
  <c r="U19" i="8"/>
  <c r="U163" i="8"/>
  <c r="U307" i="8"/>
  <c r="U451" i="8"/>
  <c r="U595" i="8"/>
  <c r="U739" i="8"/>
  <c r="U883" i="8"/>
  <c r="U8" i="8"/>
  <c r="U152" i="8"/>
  <c r="U296" i="8"/>
  <c r="U440" i="8"/>
  <c r="U584" i="8"/>
  <c r="U728" i="8"/>
  <c r="U872" i="8"/>
  <c r="U142" i="8"/>
  <c r="U286" i="8"/>
  <c r="U430" i="8"/>
  <c r="U35" i="8"/>
  <c r="U179" i="8"/>
  <c r="U323" i="8"/>
  <c r="U108" i="8"/>
  <c r="U419" i="8"/>
  <c r="U729" i="8"/>
  <c r="U980" i="8"/>
  <c r="U1136" i="8"/>
  <c r="U1174" i="8"/>
  <c r="U1057" i="8"/>
  <c r="U181" i="8"/>
  <c r="U562" i="8"/>
  <c r="U850" i="8"/>
  <c r="U1053" i="8"/>
  <c r="U1197" i="8"/>
  <c r="U421" i="8"/>
  <c r="U731" i="8"/>
  <c r="U998" i="8"/>
  <c r="U69" i="8"/>
  <c r="U481" i="8"/>
  <c r="U780" i="8"/>
  <c r="U1019" i="8"/>
  <c r="U1163" i="8"/>
  <c r="U336" i="8"/>
  <c r="U661" i="8"/>
  <c r="U932" i="8"/>
  <c r="U1104" i="8"/>
  <c r="U193" i="8"/>
  <c r="U590" i="8"/>
  <c r="U1033" i="8"/>
  <c r="U230" i="8"/>
  <c r="U597" i="8"/>
  <c r="U345" i="8"/>
  <c r="U670" i="8"/>
  <c r="U935" i="8"/>
  <c r="U1107" i="8"/>
  <c r="U349" i="8"/>
  <c r="U921" i="8"/>
  <c r="U206" i="8"/>
  <c r="U312" i="8"/>
  <c r="U647" i="8"/>
  <c r="U920" i="8"/>
  <c r="U1096" i="8"/>
  <c r="U313" i="8"/>
  <c r="U937" i="8"/>
  <c r="U170" i="8"/>
  <c r="U1010" i="8"/>
  <c r="U1111" i="8"/>
  <c r="U1154" i="8"/>
  <c r="U794" i="8"/>
  <c r="U529" i="8"/>
  <c r="U1027" i="8"/>
  <c r="U1039" i="8"/>
  <c r="U978" i="8"/>
  <c r="U1194" i="8"/>
  <c r="U994" i="8"/>
  <c r="U639" i="8"/>
  <c r="U340" i="8"/>
  <c r="U916" i="8"/>
  <c r="U473" i="8"/>
  <c r="U606" i="8"/>
  <c r="U607" i="8"/>
  <c r="U20" i="8"/>
  <c r="U452" i="8"/>
  <c r="U154" i="8"/>
  <c r="U191" i="8"/>
  <c r="U996" i="8"/>
  <c r="U873" i="8"/>
  <c r="U513" i="8"/>
  <c r="U1116" i="8"/>
  <c r="U409" i="8"/>
  <c r="U1108" i="8"/>
  <c r="U1123" i="8"/>
  <c r="U63" i="8"/>
  <c r="U207" i="8"/>
  <c r="U351" i="8"/>
  <c r="U495" i="8"/>
  <c r="U75" i="8"/>
  <c r="U219" i="8"/>
  <c r="U363" i="8"/>
  <c r="U507" i="8"/>
  <c r="U651" i="8"/>
  <c r="U795" i="8"/>
  <c r="U939" i="8"/>
  <c r="U64" i="8"/>
  <c r="U208" i="8"/>
  <c r="U352" i="8"/>
  <c r="U496" i="8"/>
  <c r="U640" i="8"/>
  <c r="U784" i="8"/>
  <c r="U928" i="8"/>
  <c r="U53" i="8"/>
  <c r="U197" i="8"/>
  <c r="U341" i="8"/>
  <c r="U485" i="8"/>
  <c r="U629" i="8"/>
  <c r="U773" i="8"/>
  <c r="U917" i="8"/>
  <c r="U42" i="8"/>
  <c r="U186" i="8"/>
  <c r="U330" i="8"/>
  <c r="U474" i="8"/>
  <c r="U618" i="8"/>
  <c r="U762" i="8"/>
  <c r="U43" i="8"/>
  <c r="U187" i="8"/>
  <c r="U331" i="8"/>
  <c r="U475" i="8"/>
  <c r="U619" i="8"/>
  <c r="U763" i="8"/>
  <c r="U907" i="8"/>
  <c r="U32" i="8"/>
  <c r="U176" i="8"/>
  <c r="U320" i="8"/>
  <c r="U464" i="8"/>
  <c r="U608" i="8"/>
  <c r="U752" i="8"/>
  <c r="U22" i="8"/>
  <c r="U166" i="8"/>
  <c r="U310" i="8"/>
  <c r="U454" i="8"/>
  <c r="U59" i="8"/>
  <c r="U203" i="8"/>
  <c r="U347" i="8"/>
  <c r="U57" i="8"/>
  <c r="U477" i="8"/>
  <c r="U777" i="8"/>
  <c r="U1016" i="8"/>
  <c r="U1160" i="8"/>
  <c r="U457" i="8"/>
  <c r="U1093" i="8"/>
  <c r="U253" i="8"/>
  <c r="U610" i="8"/>
  <c r="U889" i="8"/>
  <c r="U1077" i="8"/>
  <c r="U62" i="8"/>
  <c r="U480" i="8"/>
  <c r="U779" i="8"/>
  <c r="U1030" i="8"/>
  <c r="U153" i="8"/>
  <c r="U540" i="8"/>
  <c r="U828" i="8"/>
  <c r="U1043" i="8"/>
  <c r="U1187" i="8"/>
  <c r="U397" i="8"/>
  <c r="U709" i="8"/>
  <c r="U968" i="8"/>
  <c r="U1128" i="8"/>
  <c r="U265" i="8"/>
  <c r="U638" i="8"/>
  <c r="U1069" i="8"/>
  <c r="U302" i="8"/>
  <c r="U645" i="8"/>
  <c r="U407" i="8"/>
  <c r="U718" i="8"/>
  <c r="U971" i="8"/>
  <c r="U1131" i="8"/>
  <c r="U468" i="8"/>
  <c r="U973" i="8"/>
  <c r="U350" i="8"/>
  <c r="U381" i="8"/>
  <c r="U695" i="8"/>
  <c r="U956" i="8"/>
  <c r="U1120" i="8"/>
  <c r="U441" i="8"/>
  <c r="U1025" i="8"/>
  <c r="U314" i="8"/>
  <c r="U1110" i="8"/>
  <c r="U578" i="8"/>
  <c r="U528" i="8"/>
  <c r="U1075" i="8"/>
  <c r="U793" i="8"/>
  <c r="U554" i="8"/>
  <c r="U837" i="8"/>
  <c r="U601" i="8"/>
  <c r="U1195" i="8"/>
  <c r="U914" i="8"/>
  <c r="U1142" i="8"/>
  <c r="U842" i="8"/>
  <c r="U898" i="8"/>
  <c r="U765" i="8"/>
  <c r="U950" i="8"/>
  <c r="U1190" i="8"/>
  <c r="U905" i="8"/>
  <c r="U586" i="8"/>
  <c r="U614" i="8"/>
  <c r="U348" i="8"/>
  <c r="U959" i="8"/>
  <c r="U87" i="8"/>
  <c r="U231" i="8"/>
  <c r="U375" i="8"/>
  <c r="U519" i="8"/>
  <c r="U663" i="8"/>
  <c r="U807" i="8"/>
  <c r="U951" i="8"/>
  <c r="U76" i="8"/>
  <c r="U220" i="8"/>
  <c r="U364" i="8"/>
  <c r="U508" i="8"/>
  <c r="U652" i="8"/>
  <c r="U796" i="8"/>
  <c r="U940" i="8"/>
  <c r="U65" i="8"/>
  <c r="U209" i="8"/>
  <c r="U353" i="8"/>
  <c r="U497" i="8"/>
  <c r="U641" i="8"/>
  <c r="U785" i="8"/>
  <c r="U929" i="8"/>
  <c r="U54" i="8"/>
  <c r="U198" i="8"/>
  <c r="U342" i="8"/>
  <c r="U486" i="8"/>
  <c r="U630" i="8"/>
  <c r="U774" i="8"/>
  <c r="U55" i="8"/>
  <c r="U199" i="8"/>
  <c r="U343" i="8"/>
  <c r="U487" i="8"/>
  <c r="U631" i="8"/>
  <c r="U775" i="8"/>
  <c r="U919" i="8"/>
  <c r="U44" i="8"/>
  <c r="U188" i="8"/>
  <c r="U332" i="8"/>
  <c r="U476" i="8"/>
  <c r="U620" i="8"/>
  <c r="U764" i="8"/>
  <c r="U34" i="8"/>
  <c r="U178" i="8"/>
  <c r="U322" i="8"/>
  <c r="U466" i="8"/>
  <c r="U71" i="8"/>
  <c r="U215" i="8"/>
  <c r="U359" i="8"/>
  <c r="U105" i="8"/>
  <c r="U504" i="8"/>
  <c r="U801" i="8"/>
  <c r="U1028" i="8"/>
  <c r="U1172" i="8"/>
  <c r="U686" i="8"/>
  <c r="U1117" i="8"/>
  <c r="U289" i="8"/>
  <c r="U634" i="8"/>
  <c r="U909" i="8"/>
  <c r="U1089" i="8"/>
  <c r="U110" i="8"/>
  <c r="U506" i="8"/>
  <c r="U803" i="8"/>
  <c r="U1054" i="8"/>
  <c r="U189" i="8"/>
  <c r="U564" i="8"/>
  <c r="U852" i="8"/>
  <c r="U1055" i="8"/>
  <c r="U1199" i="8"/>
  <c r="U429" i="8"/>
  <c r="U733" i="8"/>
  <c r="U984" i="8"/>
  <c r="U1140" i="8"/>
  <c r="U301" i="8"/>
  <c r="U662" i="8"/>
  <c r="U1105" i="8"/>
  <c r="U338" i="8"/>
  <c r="U669" i="8"/>
  <c r="U433" i="8"/>
  <c r="U742" i="8"/>
  <c r="U990" i="8"/>
  <c r="U1143" i="8"/>
  <c r="U527" i="8"/>
  <c r="U1009" i="8"/>
  <c r="U410" i="8"/>
  <c r="U408" i="8"/>
  <c r="U719" i="8"/>
  <c r="U972" i="8"/>
  <c r="U1132" i="8"/>
  <c r="U494" i="8"/>
  <c r="U1049" i="8"/>
  <c r="U384" i="8"/>
  <c r="U1158" i="8"/>
  <c r="U906" i="8"/>
  <c r="U673" i="8"/>
  <c r="U249" i="8"/>
  <c r="U886" i="8"/>
  <c r="U698" i="8"/>
  <c r="U1046" i="8"/>
  <c r="U861" i="8"/>
  <c r="U745" i="8"/>
  <c r="U817" i="8"/>
  <c r="U1094" i="8"/>
  <c r="U1147" i="8"/>
  <c r="U174" i="8"/>
  <c r="U453" i="8"/>
  <c r="U374" i="8"/>
  <c r="U1062" i="8"/>
  <c r="U99" i="8"/>
  <c r="U243" i="8"/>
  <c r="U387" i="8"/>
  <c r="U531" i="8"/>
  <c r="U675" i="8"/>
  <c r="U819" i="8"/>
  <c r="U963" i="8"/>
  <c r="U88" i="8"/>
  <c r="U232" i="8"/>
  <c r="U376" i="8"/>
  <c r="U520" i="8"/>
  <c r="U664" i="8"/>
  <c r="U808" i="8"/>
  <c r="U952" i="8"/>
  <c r="U77" i="8"/>
  <c r="U221" i="8"/>
  <c r="U365" i="8"/>
  <c r="U509" i="8"/>
  <c r="U653" i="8"/>
  <c r="U797" i="8"/>
  <c r="U941" i="8"/>
  <c r="U66" i="8"/>
  <c r="U210" i="8"/>
  <c r="U354" i="8"/>
  <c r="U498" i="8"/>
  <c r="U642" i="8"/>
  <c r="U786" i="8"/>
  <c r="U67" i="8"/>
  <c r="U211" i="8"/>
  <c r="U355" i="8"/>
  <c r="U499" i="8"/>
  <c r="U643" i="8"/>
  <c r="U787" i="8"/>
  <c r="U931" i="8"/>
  <c r="U56" i="8"/>
  <c r="U200" i="8"/>
  <c r="U344" i="8"/>
  <c r="U488" i="8"/>
  <c r="U632" i="8"/>
  <c r="U776" i="8"/>
  <c r="U46" i="8"/>
  <c r="U190" i="8"/>
  <c r="U334" i="8"/>
  <c r="U478" i="8"/>
  <c r="U83" i="8"/>
  <c r="U227" i="8"/>
  <c r="U12" i="8"/>
  <c r="U144" i="8"/>
  <c r="U530" i="8"/>
  <c r="U825" i="8"/>
  <c r="U1040" i="8"/>
  <c r="U1184" i="8"/>
  <c r="U758" i="8"/>
  <c r="U1141" i="8"/>
  <c r="U325" i="8"/>
  <c r="U658" i="8"/>
  <c r="U925" i="8"/>
  <c r="U1101" i="8"/>
  <c r="U146" i="8"/>
  <c r="U539" i="8"/>
  <c r="U827" i="8"/>
  <c r="U1066" i="8"/>
  <c r="U225" i="8"/>
  <c r="U588" i="8"/>
  <c r="U875" i="8"/>
  <c r="U1067" i="8"/>
  <c r="U25" i="8"/>
  <c r="U456" i="8"/>
  <c r="U757" i="8"/>
  <c r="U1004" i="8"/>
  <c r="U1152" i="8"/>
  <c r="U337" i="8"/>
  <c r="U710" i="8"/>
  <c r="U1129" i="8"/>
  <c r="U373" i="8"/>
  <c r="U37" i="8"/>
  <c r="U465" i="8"/>
  <c r="U766" i="8"/>
  <c r="U1007" i="8"/>
  <c r="U1155" i="8"/>
  <c r="U576" i="8"/>
  <c r="U1037" i="8"/>
  <c r="U469" i="8"/>
  <c r="U434" i="8"/>
  <c r="U743" i="8"/>
  <c r="U992" i="8"/>
  <c r="U1144" i="8"/>
  <c r="U552" i="8"/>
  <c r="U1073" i="8"/>
  <c r="U443" i="8"/>
  <c r="U98" i="8"/>
  <c r="U1087" i="8"/>
  <c r="U789" i="8"/>
  <c r="U813" i="8"/>
  <c r="U958" i="8"/>
  <c r="U602" i="8"/>
  <c r="U1130" i="8"/>
  <c r="U761" i="8"/>
  <c r="U229" i="8"/>
  <c r="U111" i="8"/>
  <c r="U255" i="8"/>
  <c r="U399" i="8"/>
  <c r="U543" i="8"/>
  <c r="U687" i="8"/>
  <c r="U831" i="8"/>
  <c r="U975" i="8"/>
  <c r="U100" i="8"/>
  <c r="U244" i="8"/>
  <c r="U388" i="8"/>
  <c r="U532" i="8"/>
  <c r="U676" i="8"/>
  <c r="U820" i="8"/>
  <c r="U964" i="8"/>
  <c r="U89" i="8"/>
  <c r="U233" i="8"/>
  <c r="U377" i="8"/>
  <c r="U521" i="8"/>
  <c r="U665" i="8"/>
  <c r="U809" i="8"/>
  <c r="U953" i="8"/>
  <c r="U78" i="8"/>
  <c r="U222" i="8"/>
  <c r="U366" i="8"/>
  <c r="U510" i="8"/>
  <c r="U654" i="8"/>
  <c r="U798" i="8"/>
  <c r="U79" i="8"/>
  <c r="U223" i="8"/>
  <c r="U367" i="8"/>
  <c r="U511" i="8"/>
  <c r="U655" i="8"/>
  <c r="U799" i="8"/>
  <c r="U943" i="8"/>
  <c r="U68" i="8"/>
  <c r="U212" i="8"/>
  <c r="U356" i="8"/>
  <c r="U500" i="8"/>
  <c r="U644" i="8"/>
  <c r="U788" i="8"/>
  <c r="U58" i="8"/>
  <c r="U202" i="8"/>
  <c r="U346" i="8"/>
  <c r="U490" i="8"/>
  <c r="U95" i="8"/>
  <c r="U239" i="8"/>
  <c r="U24" i="8"/>
  <c r="U180" i="8"/>
  <c r="U561" i="8"/>
  <c r="U849" i="8"/>
  <c r="U1052" i="8"/>
  <c r="U1196" i="8"/>
  <c r="U806" i="8"/>
  <c r="U1165" i="8"/>
  <c r="U361" i="8"/>
  <c r="U682" i="8"/>
  <c r="U945" i="8"/>
  <c r="U1113" i="8"/>
  <c r="U182" i="8"/>
  <c r="U563" i="8"/>
  <c r="U851" i="8"/>
  <c r="U1090" i="8"/>
  <c r="U261" i="8"/>
  <c r="U612" i="8"/>
  <c r="U894" i="8"/>
  <c r="U1079" i="8"/>
  <c r="U73" i="8"/>
  <c r="U482" i="8"/>
  <c r="U781" i="8"/>
  <c r="U1020" i="8"/>
  <c r="U1164" i="8"/>
  <c r="U372" i="8"/>
  <c r="U734" i="8"/>
  <c r="U1153" i="8"/>
  <c r="U405" i="8"/>
  <c r="U85" i="8"/>
  <c r="U492" i="8"/>
  <c r="U790" i="8"/>
  <c r="U1023" i="8"/>
  <c r="U1167" i="8"/>
  <c r="U624" i="8"/>
  <c r="U1061" i="8"/>
  <c r="U38" i="8"/>
  <c r="U467" i="8"/>
  <c r="U767" i="8"/>
  <c r="U1008" i="8"/>
  <c r="U1156" i="8"/>
  <c r="U600" i="8"/>
  <c r="U1097" i="8"/>
  <c r="U501" i="8"/>
  <c r="U503" i="8"/>
  <c r="U357" i="8"/>
  <c r="U878" i="8"/>
  <c r="U970" i="8"/>
  <c r="U1026" i="8"/>
  <c r="U1034" i="8"/>
  <c r="U746" i="8"/>
  <c r="U1098" i="8"/>
  <c r="U741" i="8"/>
  <c r="U1082" i="8"/>
  <c r="U30" i="8"/>
  <c r="U217" i="8"/>
  <c r="U948" i="8"/>
  <c r="U957" i="8"/>
  <c r="U1159" i="8"/>
  <c r="U123" i="8"/>
  <c r="U267" i="8"/>
  <c r="U411" i="8"/>
  <c r="U555" i="8"/>
  <c r="U699" i="8"/>
  <c r="U843" i="8"/>
  <c r="U987" i="8"/>
  <c r="U112" i="8"/>
  <c r="U256" i="8"/>
  <c r="U400" i="8"/>
  <c r="U544" i="8"/>
  <c r="U688" i="8"/>
  <c r="U832" i="8"/>
  <c r="U976" i="8"/>
  <c r="U101" i="8"/>
  <c r="U245" i="8"/>
  <c r="U389" i="8"/>
  <c r="U533" i="8"/>
  <c r="U677" i="8"/>
  <c r="U821" i="8"/>
  <c r="U965" i="8"/>
  <c r="U90" i="8"/>
  <c r="U234" i="8"/>
  <c r="U378" i="8"/>
  <c r="U522" i="8"/>
  <c r="U666" i="8"/>
  <c r="U810" i="8"/>
  <c r="U91" i="8"/>
  <c r="U235" i="8"/>
  <c r="U379" i="8"/>
  <c r="U523" i="8"/>
  <c r="U667" i="8"/>
  <c r="U811" i="8"/>
  <c r="U955" i="8"/>
  <c r="U80" i="8"/>
  <c r="U224" i="8"/>
  <c r="U368" i="8"/>
  <c r="U512" i="8"/>
  <c r="U656" i="8"/>
  <c r="U800" i="8"/>
  <c r="U70" i="8"/>
  <c r="U214" i="8"/>
  <c r="U358" i="8"/>
  <c r="U502" i="8"/>
  <c r="U107" i="8"/>
  <c r="U251" i="8"/>
  <c r="U36" i="8"/>
  <c r="U216" i="8"/>
  <c r="U585" i="8"/>
  <c r="U870" i="8"/>
  <c r="U1064" i="8"/>
  <c r="U962" i="8"/>
  <c r="U854" i="8"/>
  <c r="U1189" i="8"/>
  <c r="U393" i="8"/>
  <c r="U706" i="8"/>
  <c r="U961" i="8"/>
  <c r="U1125" i="8"/>
  <c r="U218" i="8"/>
  <c r="U587" i="8"/>
  <c r="U874" i="8"/>
  <c r="U1114" i="8"/>
  <c r="U297" i="8"/>
  <c r="U636" i="8"/>
  <c r="U911" i="8"/>
  <c r="U1091" i="8"/>
  <c r="U120" i="8"/>
  <c r="U515" i="8"/>
  <c r="U805" i="8"/>
  <c r="U1032" i="8"/>
  <c r="U1176" i="8"/>
  <c r="U398" i="8"/>
  <c r="U782" i="8"/>
  <c r="U1177" i="8"/>
  <c r="U432" i="8"/>
  <c r="U129" i="8"/>
  <c r="U518" i="8"/>
  <c r="U814" i="8"/>
  <c r="U1035" i="8"/>
  <c r="U1179" i="8"/>
  <c r="U672" i="8"/>
  <c r="U1085" i="8"/>
  <c r="U86" i="8"/>
  <c r="U493" i="8"/>
  <c r="U791" i="8"/>
  <c r="U1024" i="8"/>
  <c r="U1168" i="8"/>
  <c r="U648" i="8"/>
  <c r="U1121" i="8"/>
  <c r="U50" i="8"/>
  <c r="U650" i="8"/>
  <c r="U1074" i="8"/>
  <c r="U923" i="8"/>
  <c r="U318" i="8"/>
  <c r="U1198" i="8"/>
  <c r="U1175" i="8"/>
  <c r="U954" i="8"/>
  <c r="U936" i="8"/>
  <c r="U1135" i="8"/>
  <c r="U135" i="8"/>
  <c r="U279" i="8"/>
  <c r="U423" i="8"/>
  <c r="U567" i="8"/>
  <c r="U711" i="8"/>
  <c r="U855" i="8"/>
  <c r="U999" i="8"/>
  <c r="U124" i="8"/>
  <c r="U268" i="8"/>
  <c r="U412" i="8"/>
  <c r="U556" i="8"/>
  <c r="U700" i="8"/>
  <c r="U844" i="8"/>
  <c r="U988" i="8"/>
  <c r="U113" i="8"/>
  <c r="U257" i="8"/>
  <c r="U401" i="8"/>
  <c r="U545" i="8"/>
  <c r="U689" i="8"/>
  <c r="U833" i="8"/>
  <c r="U977" i="8"/>
  <c r="U102" i="8"/>
  <c r="U246" i="8"/>
  <c r="U390" i="8"/>
  <c r="U534" i="8"/>
  <c r="U678" i="8"/>
  <c r="U822" i="8"/>
  <c r="U103" i="8"/>
  <c r="U247" i="8"/>
  <c r="U391" i="8"/>
  <c r="U535" i="8"/>
  <c r="U679" i="8"/>
  <c r="U823" i="8"/>
  <c r="U967" i="8"/>
  <c r="U92" i="8"/>
  <c r="U236" i="8"/>
  <c r="U380" i="8"/>
  <c r="U524" i="8"/>
  <c r="U668" i="8"/>
  <c r="U812" i="8"/>
  <c r="U82" i="8"/>
  <c r="U226" i="8"/>
  <c r="U370" i="8"/>
  <c r="U514" i="8"/>
  <c r="U119" i="8"/>
  <c r="U263" i="8"/>
  <c r="U48" i="8"/>
  <c r="U252" i="8"/>
  <c r="U609" i="8"/>
  <c r="U888" i="8"/>
  <c r="U1076" i="8"/>
  <c r="U1042" i="8"/>
  <c r="U897" i="8"/>
  <c r="U693" i="8"/>
  <c r="U420" i="8"/>
  <c r="U730" i="8"/>
  <c r="U981" i="8"/>
  <c r="U1137" i="8"/>
  <c r="U254" i="8"/>
  <c r="U611" i="8"/>
  <c r="U890" i="8"/>
  <c r="U1138" i="8"/>
  <c r="U333" i="8"/>
  <c r="U660" i="8"/>
  <c r="U930" i="8"/>
  <c r="U1103" i="8"/>
  <c r="U156" i="8"/>
  <c r="U541" i="8"/>
  <c r="U829" i="8"/>
  <c r="U1044" i="8"/>
  <c r="U1188" i="8"/>
  <c r="U431" i="8"/>
  <c r="U830" i="8"/>
  <c r="U33" i="8"/>
  <c r="U458" i="8"/>
  <c r="U165" i="8"/>
  <c r="U550" i="8"/>
  <c r="U838" i="8"/>
  <c r="U1047" i="8"/>
  <c r="U1191" i="8"/>
  <c r="U696" i="8"/>
  <c r="U1109" i="8"/>
  <c r="U132" i="8"/>
  <c r="U525" i="8"/>
  <c r="U815" i="8"/>
  <c r="U1036" i="8"/>
  <c r="U1180" i="8"/>
  <c r="U720" i="8"/>
  <c r="U1133" i="8"/>
  <c r="U470" i="8"/>
  <c r="U770" i="8"/>
  <c r="U385" i="8"/>
  <c r="U1022" i="8"/>
  <c r="U1178" i="8"/>
  <c r="U1122" i="8"/>
  <c r="U285" i="8"/>
  <c r="U1058" i="8"/>
  <c r="U1099" i="8"/>
  <c r="U922" i="8"/>
  <c r="U750" i="8"/>
  <c r="U755" i="8"/>
  <c r="U694" i="8"/>
  <c r="U993" i="8"/>
  <c r="U934" i="8"/>
  <c r="T3" i="8"/>
  <c r="T147" i="8"/>
  <c r="T291" i="8"/>
  <c r="T435" i="8"/>
  <c r="T579" i="8"/>
  <c r="T723" i="8"/>
  <c r="T867" i="8"/>
  <c r="T100" i="8"/>
  <c r="T244" i="8"/>
  <c r="T388" i="8"/>
  <c r="T532" i="8"/>
  <c r="T676" i="8"/>
  <c r="T820" i="8"/>
  <c r="T964" i="8"/>
  <c r="T89" i="8"/>
  <c r="T233" i="8"/>
  <c r="T377" i="8"/>
  <c r="T521" i="8"/>
  <c r="T665" i="8"/>
  <c r="T30" i="8"/>
  <c r="T174" i="8"/>
  <c r="T318" i="8"/>
  <c r="T462" i="8"/>
  <c r="T606" i="8"/>
  <c r="T750" i="8"/>
  <c r="T32" i="8"/>
  <c r="T176" i="8"/>
  <c r="T320" i="8"/>
  <c r="T47" i="8"/>
  <c r="T295" i="8"/>
  <c r="T527" i="8"/>
  <c r="T743" i="8"/>
  <c r="T930" i="8"/>
  <c r="T1081" i="8"/>
  <c r="T958" i="8"/>
  <c r="T26" i="8"/>
  <c r="T275" i="8"/>
  <c r="T512" i="8"/>
  <c r="T728" i="8"/>
  <c r="T918" i="8"/>
  <c r="T1070" i="8"/>
  <c r="T549" i="8"/>
  <c r="T971" i="8"/>
  <c r="T31" i="8"/>
  <c r="T298" i="8"/>
  <c r="T565" i="8"/>
  <c r="T984" i="8"/>
  <c r="T94" i="8"/>
  <c r="T338" i="8"/>
  <c r="T566" i="8"/>
  <c r="T782" i="8"/>
  <c r="T998" i="8"/>
  <c r="T95" i="8"/>
  <c r="T343" i="8"/>
  <c r="T571" i="8"/>
  <c r="T785" i="8"/>
  <c r="T74" i="8"/>
  <c r="T323" i="8"/>
  <c r="T552" i="8"/>
  <c r="T768" i="8"/>
  <c r="T97" i="8"/>
  <c r="T573" i="8"/>
  <c r="T949" i="8"/>
  <c r="T1171" i="8"/>
  <c r="T757" i="8"/>
  <c r="T758" i="8"/>
  <c r="T938" i="8"/>
  <c r="T942" i="8"/>
  <c r="T634" i="8"/>
  <c r="T386" i="8"/>
  <c r="T821" i="8"/>
  <c r="T1080" i="8"/>
  <c r="T912" i="8"/>
  <c r="T187" i="8"/>
  <c r="T1014" i="8"/>
  <c r="T613" i="8"/>
  <c r="T506" i="8"/>
  <c r="T960" i="8"/>
  <c r="T226" i="8"/>
  <c r="T790" i="8"/>
  <c r="T468" i="8"/>
  <c r="T106" i="8"/>
  <c r="T67" i="8"/>
  <c r="T43" i="8"/>
  <c r="T470" i="8"/>
  <c r="T947" i="8"/>
  <c r="T166" i="8"/>
  <c r="T146" i="8"/>
  <c r="T1111" i="8"/>
  <c r="T778" i="8"/>
  <c r="T625" i="8"/>
  <c r="T250" i="8"/>
  <c r="T120" i="8"/>
  <c r="T590" i="8"/>
  <c r="T1054" i="8"/>
  <c r="T1097" i="8"/>
  <c r="T247" i="8"/>
  <c r="T703" i="8"/>
  <c r="T1019" i="8"/>
  <c r="T453" i="8"/>
  <c r="T310" i="8"/>
  <c r="T271" i="8"/>
  <c r="T395" i="8"/>
  <c r="T589" i="8"/>
  <c r="T1113" i="8"/>
  <c r="T355" i="8"/>
  <c r="T288" i="8"/>
  <c r="T697" i="8"/>
  <c r="T489" i="8"/>
  <c r="T626" i="8"/>
  <c r="T1090" i="8"/>
  <c r="T287" i="8"/>
  <c r="T739" i="8"/>
  <c r="T669" i="8"/>
  <c r="T777" i="8"/>
  <c r="T1146" i="8"/>
  <c r="T454" i="8"/>
  <c r="T775" i="8"/>
  <c r="T840" i="8"/>
  <c r="T957" i="8"/>
  <c r="T139" i="8"/>
  <c r="T681" i="8"/>
  <c r="T1195" i="8"/>
  <c r="T502" i="8"/>
  <c r="T1013" i="8"/>
  <c r="T1122" i="8"/>
  <c r="T348" i="8"/>
  <c r="T577" i="8"/>
  <c r="T1164" i="8"/>
  <c r="T955" i="8"/>
  <c r="T978" i="8"/>
  <c r="T1091" i="8"/>
  <c r="T1075" i="8"/>
  <c r="T1027" i="8"/>
  <c r="T1152" i="8"/>
  <c r="T936" i="8"/>
  <c r="T391" i="8"/>
  <c r="T994" i="8"/>
  <c r="T1104" i="8"/>
  <c r="T1145" i="8"/>
  <c r="T734" i="8"/>
  <c r="T838" i="8"/>
  <c r="T993" i="8"/>
  <c r="T809" i="8"/>
  <c r="T1198" i="8"/>
  <c r="T668" i="8"/>
  <c r="T46" i="8"/>
  <c r="T1004" i="8"/>
  <c r="T158" i="8"/>
  <c r="T487" i="8"/>
  <c r="T921" i="8"/>
  <c r="T38" i="8"/>
  <c r="T531" i="8"/>
  <c r="T772" i="8"/>
  <c r="T761" i="8"/>
  <c r="T846" i="8"/>
  <c r="T455" i="8"/>
  <c r="T192" i="8"/>
  <c r="T1022" i="8"/>
  <c r="T15" i="8"/>
  <c r="T159" i="8"/>
  <c r="T303" i="8"/>
  <c r="T447" i="8"/>
  <c r="T591" i="8"/>
  <c r="T735" i="8"/>
  <c r="T879" i="8"/>
  <c r="T112" i="8"/>
  <c r="T256" i="8"/>
  <c r="T400" i="8"/>
  <c r="T544" i="8"/>
  <c r="T688" i="8"/>
  <c r="T832" i="8"/>
  <c r="T976" i="8"/>
  <c r="T101" i="8"/>
  <c r="T245" i="8"/>
  <c r="T389" i="8"/>
  <c r="T533" i="8"/>
  <c r="T677" i="8"/>
  <c r="T42" i="8"/>
  <c r="T186" i="8"/>
  <c r="T330" i="8"/>
  <c r="T474" i="8"/>
  <c r="T618" i="8"/>
  <c r="T762" i="8"/>
  <c r="T44" i="8"/>
  <c r="T188" i="8"/>
  <c r="T332" i="8"/>
  <c r="T69" i="8"/>
  <c r="T313" i="8"/>
  <c r="T547" i="8"/>
  <c r="T763" i="8"/>
  <c r="T943" i="8"/>
  <c r="T1093" i="8"/>
  <c r="T997" i="8"/>
  <c r="T48" i="8"/>
  <c r="T297" i="8"/>
  <c r="T528" i="8"/>
  <c r="T744" i="8"/>
  <c r="T931" i="8"/>
  <c r="T1082" i="8"/>
  <c r="T601" i="8"/>
  <c r="T1010" i="8"/>
  <c r="T49" i="8"/>
  <c r="T319" i="8"/>
  <c r="T585" i="8"/>
  <c r="T1023" i="8"/>
  <c r="T115" i="8"/>
  <c r="T360" i="8"/>
  <c r="T586" i="8"/>
  <c r="T800" i="8"/>
  <c r="T1011" i="8"/>
  <c r="T117" i="8"/>
  <c r="T361" i="8"/>
  <c r="T587" i="8"/>
  <c r="T801" i="8"/>
  <c r="T96" i="8"/>
  <c r="T345" i="8"/>
  <c r="T572" i="8"/>
  <c r="T787" i="8"/>
  <c r="T141" i="8"/>
  <c r="T609" i="8"/>
  <c r="T967" i="8"/>
  <c r="T1186" i="8"/>
  <c r="T886" i="8"/>
  <c r="T826" i="8"/>
  <c r="T999" i="8"/>
  <c r="T1020" i="8"/>
  <c r="T948" i="8"/>
  <c r="T430" i="8"/>
  <c r="T852" i="8"/>
  <c r="T1100" i="8"/>
  <c r="T934" i="8"/>
  <c r="T1030" i="8"/>
  <c r="T721" i="8"/>
  <c r="T578" i="8"/>
  <c r="T1037" i="8"/>
  <c r="T265" i="8"/>
  <c r="T884" i="8"/>
  <c r="T540" i="8"/>
  <c r="T596" i="8"/>
  <c r="T524" i="8"/>
  <c r="T1005" i="8"/>
  <c r="T163" i="8"/>
  <c r="T334" i="8"/>
  <c r="T1039" i="8"/>
  <c r="T93" i="8"/>
  <c r="T384" i="8"/>
  <c r="T913" i="8"/>
  <c r="T19" i="8"/>
  <c r="T432" i="8"/>
  <c r="T793" i="8"/>
  <c r="T991" i="8"/>
  <c r="T1018" i="8"/>
  <c r="T899" i="8"/>
  <c r="T242" i="8"/>
  <c r="T370" i="8"/>
  <c r="T1066" i="8"/>
  <c r="T538" i="8"/>
  <c r="T504" i="8"/>
  <c r="T1029" i="8"/>
  <c r="T1162" i="8"/>
  <c r="T286" i="8"/>
  <c r="T409" i="8"/>
  <c r="T937" i="8"/>
  <c r="T1147" i="8"/>
  <c r="T119" i="8"/>
  <c r="T451" i="8"/>
  <c r="T986" i="8"/>
  <c r="T369" i="8"/>
  <c r="T371" i="8"/>
  <c r="T408" i="8"/>
  <c r="T488" i="8"/>
  <c r="T675" i="8"/>
  <c r="T916" i="8"/>
  <c r="T270" i="8"/>
  <c r="T671" i="8"/>
  <c r="T861" i="8"/>
  <c r="T27" i="8"/>
  <c r="T171" i="8"/>
  <c r="T315" i="8"/>
  <c r="T459" i="8"/>
  <c r="T603" i="8"/>
  <c r="T747" i="8"/>
  <c r="T891" i="8"/>
  <c r="T124" i="8"/>
  <c r="T268" i="8"/>
  <c r="T412" i="8"/>
  <c r="T556" i="8"/>
  <c r="T700" i="8"/>
  <c r="T844" i="8"/>
  <c r="T988" i="8"/>
  <c r="T113" i="8"/>
  <c r="T257" i="8"/>
  <c r="T401" i="8"/>
  <c r="T545" i="8"/>
  <c r="T689" i="8"/>
  <c r="T54" i="8"/>
  <c r="T198" i="8"/>
  <c r="T342" i="8"/>
  <c r="T486" i="8"/>
  <c r="T630" i="8"/>
  <c r="T774" i="8"/>
  <c r="T56" i="8"/>
  <c r="T200" i="8"/>
  <c r="T344" i="8"/>
  <c r="T86" i="8"/>
  <c r="T335" i="8"/>
  <c r="T563" i="8"/>
  <c r="T779" i="8"/>
  <c r="T956" i="8"/>
  <c r="T1105" i="8"/>
  <c r="T1047" i="8"/>
  <c r="T70" i="8"/>
  <c r="T314" i="8"/>
  <c r="T548" i="8"/>
  <c r="T764" i="8"/>
  <c r="T944" i="8"/>
  <c r="T1094" i="8"/>
  <c r="T637" i="8"/>
  <c r="T1035" i="8"/>
  <c r="T71" i="8"/>
  <c r="T337" i="8"/>
  <c r="T621" i="8"/>
  <c r="T1071" i="8"/>
  <c r="T133" i="8"/>
  <c r="T382" i="8"/>
  <c r="T602" i="8"/>
  <c r="T815" i="8"/>
  <c r="T1024" i="8"/>
  <c r="T134" i="8"/>
  <c r="T383" i="8"/>
  <c r="T607" i="8"/>
  <c r="T816" i="8"/>
  <c r="T118" i="8"/>
  <c r="T362" i="8"/>
  <c r="T588" i="8"/>
  <c r="T802" i="8"/>
  <c r="T180" i="8"/>
  <c r="T645" i="8"/>
  <c r="T989" i="8"/>
  <c r="T227" i="8"/>
  <c r="T954" i="8"/>
  <c r="T915" i="8"/>
  <c r="T1089" i="8"/>
  <c r="T1112" i="8"/>
  <c r="T1098" i="8"/>
  <c r="T466" i="8"/>
  <c r="T883" i="8"/>
  <c r="T1116" i="8"/>
  <c r="T973" i="8"/>
  <c r="T349" i="8"/>
  <c r="T1086" i="8"/>
  <c r="T792" i="8"/>
  <c r="T650" i="8"/>
  <c r="T1125" i="8"/>
  <c r="T309" i="8"/>
  <c r="T951" i="8"/>
  <c r="T612" i="8"/>
  <c r="T433" i="8"/>
  <c r="T686" i="8"/>
  <c r="T981" i="8"/>
  <c r="T1073" i="8"/>
  <c r="T251" i="8"/>
  <c r="T871" i="8"/>
  <c r="T722" i="8"/>
  <c r="T632" i="8"/>
  <c r="T1170" i="8"/>
  <c r="T836" i="8"/>
  <c r="T203" i="8"/>
  <c r="T662" i="8"/>
  <c r="T326" i="8"/>
  <c r="T1055" i="8"/>
  <c r="T1059" i="8"/>
  <c r="T623" i="8"/>
  <c r="T817" i="8"/>
  <c r="T1015" i="8"/>
  <c r="T45" i="8"/>
  <c r="T1136" i="8"/>
  <c r="T857" i="8"/>
  <c r="T684" i="8"/>
  <c r="T562" i="8"/>
  <c r="T36" i="8"/>
  <c r="T698" i="8"/>
  <c r="T805" i="8"/>
  <c r="T1067" i="8"/>
  <c r="T929" i="8"/>
  <c r="T1158" i="8"/>
  <c r="T756" i="8"/>
  <c r="T167" i="8"/>
  <c r="T79" i="8"/>
  <c r="T873" i="8"/>
  <c r="T987" i="8"/>
  <c r="T1062" i="8"/>
  <c r="T325" i="8"/>
  <c r="T870" i="8"/>
  <c r="T733" i="8"/>
  <c r="T924" i="8"/>
  <c r="T241" i="8"/>
  <c r="T923" i="8"/>
  <c r="T52" i="8"/>
  <c r="T484" i="8"/>
  <c r="T473" i="8"/>
  <c r="T128" i="8"/>
  <c r="T1177" i="8"/>
  <c r="T39" i="8"/>
  <c r="T183" i="8"/>
  <c r="T327" i="8"/>
  <c r="T471" i="8"/>
  <c r="T615" i="8"/>
  <c r="T759" i="8"/>
  <c r="T903" i="8"/>
  <c r="T136" i="8"/>
  <c r="T280" i="8"/>
  <c r="T424" i="8"/>
  <c r="T568" i="8"/>
  <c r="T712" i="8"/>
  <c r="T856" i="8"/>
  <c r="T1000" i="8"/>
  <c r="T125" i="8"/>
  <c r="T269" i="8"/>
  <c r="T413" i="8"/>
  <c r="T557" i="8"/>
  <c r="T701" i="8"/>
  <c r="T66" i="8"/>
  <c r="T210" i="8"/>
  <c r="T354" i="8"/>
  <c r="T498" i="8"/>
  <c r="T642" i="8"/>
  <c r="T786" i="8"/>
  <c r="T68" i="8"/>
  <c r="T212" i="8"/>
  <c r="T356" i="8"/>
  <c r="T108" i="8"/>
  <c r="T357" i="8"/>
  <c r="T583" i="8"/>
  <c r="T794" i="8"/>
  <c r="T969" i="8"/>
  <c r="T1117" i="8"/>
  <c r="T1083" i="8"/>
  <c r="T91" i="8"/>
  <c r="T336" i="8"/>
  <c r="T564" i="8"/>
  <c r="T780" i="8"/>
  <c r="T1106" i="8"/>
  <c r="T673" i="8"/>
  <c r="T359" i="8"/>
  <c r="T657" i="8"/>
  <c r="T1107" i="8"/>
  <c r="T155" i="8"/>
  <c r="T403" i="8"/>
  <c r="T622" i="8"/>
  <c r="T830" i="8"/>
  <c r="T1036" i="8"/>
  <c r="T156" i="8"/>
  <c r="T405" i="8"/>
  <c r="T833" i="8"/>
  <c r="T608" i="8"/>
  <c r="T223" i="8"/>
  <c r="T1006" i="8"/>
  <c r="T977" i="8"/>
  <c r="T911" i="8"/>
  <c r="T373" i="8"/>
  <c r="T887" i="8"/>
  <c r="T1092" i="8"/>
  <c r="T925" i="8"/>
  <c r="T670" i="8"/>
  <c r="T1025" i="8"/>
  <c r="T939" i="8"/>
  <c r="T859" i="8"/>
  <c r="T685" i="8"/>
  <c r="T841" i="8"/>
  <c r="T1076" i="8"/>
  <c r="T331" i="8"/>
  <c r="T1182" i="8"/>
  <c r="T431" i="8"/>
  <c r="T1052" i="8"/>
  <c r="T705" i="8"/>
  <c r="T1074" i="8"/>
  <c r="T1026" i="8"/>
  <c r="T1140" i="8"/>
  <c r="T417" i="8"/>
  <c r="T898" i="8"/>
  <c r="T706" i="8"/>
  <c r="T523" i="8"/>
  <c r="T387" i="8"/>
  <c r="T617" i="8"/>
  <c r="T272" i="8"/>
  <c r="T1048" i="8"/>
  <c r="T51" i="8"/>
  <c r="T195" i="8"/>
  <c r="T339" i="8"/>
  <c r="T483" i="8"/>
  <c r="T627" i="8"/>
  <c r="T771" i="8"/>
  <c r="T4" i="8"/>
  <c r="T148" i="8"/>
  <c r="T292" i="8"/>
  <c r="T436" i="8"/>
  <c r="T580" i="8"/>
  <c r="T724" i="8"/>
  <c r="T868" i="8"/>
  <c r="T1012" i="8"/>
  <c r="T137" i="8"/>
  <c r="T281" i="8"/>
  <c r="T425" i="8"/>
  <c r="T569" i="8"/>
  <c r="T713" i="8"/>
  <c r="T78" i="8"/>
  <c r="T222" i="8"/>
  <c r="T366" i="8"/>
  <c r="T510" i="8"/>
  <c r="T654" i="8"/>
  <c r="T798" i="8"/>
  <c r="T80" i="8"/>
  <c r="T224" i="8"/>
  <c r="T368" i="8"/>
  <c r="T130" i="8"/>
  <c r="T374" i="8"/>
  <c r="T599" i="8"/>
  <c r="T812" i="8"/>
  <c r="T982" i="8"/>
  <c r="T1129" i="8"/>
  <c r="T1131" i="8"/>
  <c r="T109" i="8"/>
  <c r="T358" i="8"/>
  <c r="T584" i="8"/>
  <c r="T797" i="8"/>
  <c r="T970" i="8"/>
  <c r="T1118" i="8"/>
  <c r="T709" i="8"/>
  <c r="T1095" i="8"/>
  <c r="T110" i="8"/>
  <c r="T381" i="8"/>
  <c r="T693" i="8"/>
  <c r="T1167" i="8"/>
  <c r="T177" i="8"/>
  <c r="T421" i="8"/>
  <c r="T638" i="8"/>
  <c r="T848" i="8"/>
  <c r="T1060" i="8"/>
  <c r="T178" i="8"/>
  <c r="T422" i="8"/>
  <c r="T643" i="8"/>
  <c r="T849" i="8"/>
  <c r="T157" i="8"/>
  <c r="T406" i="8"/>
  <c r="T624" i="8"/>
  <c r="T835" i="8"/>
  <c r="T263" i="8"/>
  <c r="T717" i="8"/>
  <c r="T1032" i="8"/>
  <c r="T372" i="8"/>
  <c r="T59" i="8"/>
  <c r="T1049" i="8"/>
  <c r="T742" i="8"/>
  <c r="T333" i="8"/>
  <c r="T1061" i="8"/>
  <c r="T1169" i="8"/>
  <c r="T824" i="8"/>
  <c r="T129" i="8"/>
  <c r="T122" i="8"/>
  <c r="T434" i="8"/>
  <c r="T1197" i="8"/>
  <c r="T490" i="8"/>
  <c r="T837" i="8"/>
  <c r="T99" i="8"/>
  <c r="T41" i="8"/>
  <c r="T558" i="8"/>
  <c r="T874" i="8"/>
  <c r="T862" i="8"/>
  <c r="T63" i="8"/>
  <c r="T207" i="8"/>
  <c r="T351" i="8"/>
  <c r="T495" i="8"/>
  <c r="T639" i="8"/>
  <c r="T783" i="8"/>
  <c r="T16" i="8"/>
  <c r="T160" i="8"/>
  <c r="T304" i="8"/>
  <c r="T448" i="8"/>
  <c r="T592" i="8"/>
  <c r="T736" i="8"/>
  <c r="T880" i="8"/>
  <c r="T5" i="8"/>
  <c r="T149" i="8"/>
  <c r="T293" i="8"/>
  <c r="T437" i="8"/>
  <c r="T581" i="8"/>
  <c r="T725" i="8"/>
  <c r="T90" i="8"/>
  <c r="T234" i="8"/>
  <c r="T378" i="8"/>
  <c r="T522" i="8"/>
  <c r="T666" i="8"/>
  <c r="T810" i="8"/>
  <c r="T92" i="8"/>
  <c r="T236" i="8"/>
  <c r="T380" i="8"/>
  <c r="T151" i="8"/>
  <c r="T396" i="8"/>
  <c r="T619" i="8"/>
  <c r="T827" i="8"/>
  <c r="T995" i="8"/>
  <c r="T1141" i="8"/>
  <c r="T1155" i="8"/>
  <c r="T131" i="8"/>
  <c r="T379" i="8"/>
  <c r="T600" i="8"/>
  <c r="T813" i="8"/>
  <c r="T983" i="8"/>
  <c r="T1130" i="8"/>
  <c r="T745" i="8"/>
  <c r="T1119" i="8"/>
  <c r="T132" i="8"/>
  <c r="T398" i="8"/>
  <c r="T729" i="8"/>
  <c r="T985" i="8"/>
  <c r="T194" i="8"/>
  <c r="T442" i="8"/>
  <c r="T658" i="8"/>
  <c r="T863" i="8"/>
  <c r="T1084" i="8"/>
  <c r="T199" i="8"/>
  <c r="T443" i="8"/>
  <c r="T659" i="8"/>
  <c r="T864" i="8"/>
  <c r="T179" i="8"/>
  <c r="T427" i="8"/>
  <c r="T644" i="8"/>
  <c r="T850" i="8"/>
  <c r="T302" i="8"/>
  <c r="T753" i="8"/>
  <c r="T1043" i="8"/>
  <c r="T1138" i="8"/>
  <c r="T1123" i="8"/>
  <c r="T1068" i="8"/>
  <c r="T1110" i="8"/>
  <c r="T415" i="8"/>
  <c r="T98" i="8"/>
  <c r="T574" i="8"/>
  <c r="T950" i="8"/>
  <c r="T1172" i="8"/>
  <c r="T1085" i="8"/>
  <c r="T576" i="8"/>
  <c r="T23" i="8"/>
  <c r="T1065" i="8"/>
  <c r="T825" i="8"/>
  <c r="T407" i="8"/>
  <c r="T770" i="8"/>
  <c r="T205" i="8"/>
  <c r="T804" i="8"/>
  <c r="T83" i="8"/>
  <c r="T811" i="8"/>
  <c r="T819" i="8"/>
  <c r="T628" i="8"/>
  <c r="T126" i="8"/>
  <c r="T416" i="8"/>
  <c r="T440" i="8"/>
  <c r="T193" i="8"/>
  <c r="T75" i="8"/>
  <c r="T219" i="8"/>
  <c r="T363" i="8"/>
  <c r="T507" i="8"/>
  <c r="T651" i="8"/>
  <c r="T795" i="8"/>
  <c r="T28" i="8"/>
  <c r="T172" i="8"/>
  <c r="T316" i="8"/>
  <c r="T460" i="8"/>
  <c r="T604" i="8"/>
  <c r="T748" i="8"/>
  <c r="T892" i="8"/>
  <c r="T17" i="8"/>
  <c r="T161" i="8"/>
  <c r="T305" i="8"/>
  <c r="T449" i="8"/>
  <c r="T593" i="8"/>
  <c r="T737" i="8"/>
  <c r="T102" i="8"/>
  <c r="T246" i="8"/>
  <c r="T390" i="8"/>
  <c r="T534" i="8"/>
  <c r="T678" i="8"/>
  <c r="T822" i="8"/>
  <c r="T104" i="8"/>
  <c r="T248" i="8"/>
  <c r="T392" i="8"/>
  <c r="T169" i="8"/>
  <c r="T418" i="8"/>
  <c r="T635" i="8"/>
  <c r="T842" i="8"/>
  <c r="T1008" i="8"/>
  <c r="T1153" i="8"/>
  <c r="T1191" i="8"/>
  <c r="T153" i="8"/>
  <c r="T397" i="8"/>
  <c r="T620" i="8"/>
  <c r="T828" i="8"/>
  <c r="T996" i="8"/>
  <c r="T1142" i="8"/>
  <c r="T781" i="8"/>
  <c r="T1143" i="8"/>
  <c r="T154" i="8"/>
  <c r="T420" i="8"/>
  <c r="T765" i="8"/>
  <c r="T1072" i="8"/>
  <c r="T216" i="8"/>
  <c r="T458" i="8"/>
  <c r="T674" i="8"/>
  <c r="T877" i="8"/>
  <c r="T1120" i="8"/>
  <c r="T217" i="8"/>
  <c r="T463" i="8"/>
  <c r="T679" i="8"/>
  <c r="T878" i="8"/>
  <c r="T201" i="8"/>
  <c r="T444" i="8"/>
  <c r="T660" i="8"/>
  <c r="T865" i="8"/>
  <c r="T346" i="8"/>
  <c r="T788" i="8"/>
  <c r="T1063" i="8"/>
  <c r="T1192" i="8"/>
  <c r="T1175" i="8"/>
  <c r="T1124" i="8"/>
  <c r="T1196" i="8"/>
  <c r="T525" i="8"/>
  <c r="T142" i="8"/>
  <c r="T610" i="8"/>
  <c r="T968" i="8"/>
  <c r="T1187" i="8"/>
  <c r="T1121" i="8"/>
  <c r="T648" i="8"/>
  <c r="T145" i="8"/>
  <c r="T1051" i="8"/>
  <c r="T1016" i="8"/>
  <c r="T1114" i="8"/>
  <c r="T503" i="8"/>
  <c r="T1101" i="8"/>
  <c r="T885" i="8"/>
  <c r="T914" i="8"/>
  <c r="T84" i="8"/>
  <c r="T1150" i="8"/>
  <c r="T243" i="8"/>
  <c r="T185" i="8"/>
  <c r="T702" i="8"/>
  <c r="T1033" i="8"/>
  <c r="T1166" i="8"/>
  <c r="T87" i="8"/>
  <c r="T231" i="8"/>
  <c r="T375" i="8"/>
  <c r="T519" i="8"/>
  <c r="T663" i="8"/>
  <c r="T807" i="8"/>
  <c r="T40" i="8"/>
  <c r="T184" i="8"/>
  <c r="T328" i="8"/>
  <c r="T472" i="8"/>
  <c r="T616" i="8"/>
  <c r="T760" i="8"/>
  <c r="T904" i="8"/>
  <c r="T29" i="8"/>
  <c r="T173" i="8"/>
  <c r="T317" i="8"/>
  <c r="T461" i="8"/>
  <c r="T605" i="8"/>
  <c r="T749" i="8"/>
  <c r="T114" i="8"/>
  <c r="T258" i="8"/>
  <c r="T402" i="8"/>
  <c r="T546" i="8"/>
  <c r="T690" i="8"/>
  <c r="T834" i="8"/>
  <c r="T116" i="8"/>
  <c r="T260" i="8"/>
  <c r="T404" i="8"/>
  <c r="T191" i="8"/>
  <c r="T439" i="8"/>
  <c r="T655" i="8"/>
  <c r="T860" i="8"/>
  <c r="T1021" i="8"/>
  <c r="T1165" i="8"/>
  <c r="T946" i="8"/>
  <c r="T170" i="8"/>
  <c r="T419" i="8"/>
  <c r="T636" i="8"/>
  <c r="T845" i="8"/>
  <c r="T1009" i="8"/>
  <c r="T1154" i="8"/>
  <c r="T814" i="8"/>
  <c r="T1179" i="8"/>
  <c r="T175" i="8"/>
  <c r="T441" i="8"/>
  <c r="T799" i="8"/>
  <c r="T1132" i="8"/>
  <c r="T238" i="8"/>
  <c r="T478" i="8"/>
  <c r="T694" i="8"/>
  <c r="T893" i="8"/>
  <c r="T1144" i="8"/>
  <c r="T239" i="8"/>
  <c r="T479" i="8"/>
  <c r="T695" i="8"/>
  <c r="T894" i="8"/>
  <c r="T218" i="8"/>
  <c r="T464" i="8"/>
  <c r="T680" i="8"/>
  <c r="T881" i="8"/>
  <c r="T385" i="8"/>
  <c r="T818" i="8"/>
  <c r="T1079" i="8"/>
  <c r="T62" i="8"/>
  <c r="T24" i="8"/>
  <c r="T1176" i="8"/>
  <c r="T1127" i="8"/>
  <c r="T741" i="8"/>
  <c r="T181" i="8"/>
  <c r="T646" i="8"/>
  <c r="T990" i="8"/>
  <c r="T467" i="8"/>
  <c r="T1137" i="8"/>
  <c r="T720" i="8"/>
  <c r="T189" i="8"/>
  <c r="T1103" i="8"/>
  <c r="T1088" i="8"/>
  <c r="T21" i="8"/>
  <c r="T539" i="8"/>
  <c r="T1157" i="8"/>
  <c r="T953" i="8"/>
  <c r="T975" i="8"/>
  <c r="T324" i="8"/>
  <c r="T1077" i="8"/>
  <c r="T560" i="8"/>
  <c r="T553" i="8"/>
  <c r="T1133" i="8"/>
  <c r="T597" i="8"/>
  <c r="T1056" i="8"/>
  <c r="T196" i="8"/>
  <c r="T340" i="8"/>
  <c r="T329" i="8"/>
  <c r="T414" i="8"/>
  <c r="T213" i="8"/>
  <c r="T656" i="8"/>
  <c r="T111" i="8"/>
  <c r="T687" i="8"/>
  <c r="T352" i="8"/>
  <c r="T928" i="8"/>
  <c r="T485" i="8"/>
  <c r="T282" i="8"/>
  <c r="T858" i="8"/>
  <c r="T230" i="8"/>
  <c r="T1045" i="8"/>
  <c r="T456" i="8"/>
  <c r="T1178" i="8"/>
  <c r="T276" i="8"/>
  <c r="T72" i="8"/>
  <c r="T766" i="8"/>
  <c r="T322" i="8"/>
  <c r="T57" i="8"/>
  <c r="T752" i="8"/>
  <c r="T927" i="8"/>
  <c r="T614" i="8"/>
  <c r="T168" i="8"/>
  <c r="T1064" i="8"/>
  <c r="T974" i="8"/>
  <c r="T769" i="8"/>
  <c r="T393" i="8"/>
  <c r="T979" i="8"/>
  <c r="T1163" i="8"/>
  <c r="T526" i="8"/>
  <c r="T81" i="8"/>
  <c r="T900" i="8"/>
  <c r="T1002" i="8"/>
  <c r="T499" i="8"/>
  <c r="T1099" i="8"/>
  <c r="T225" i="8"/>
  <c r="T683" i="8"/>
  <c r="T60" i="8"/>
  <c r="T992" i="8"/>
  <c r="T1149" i="8"/>
  <c r="T367" i="8"/>
  <c r="T446" i="8"/>
  <c r="T82" i="8"/>
  <c r="T740" i="8"/>
  <c r="T135" i="8"/>
  <c r="T376" i="8"/>
  <c r="T952" i="8"/>
  <c r="T509" i="8"/>
  <c r="T20" i="8"/>
  <c r="T274" i="8"/>
  <c r="T492" i="8"/>
  <c r="T477" i="8"/>
  <c r="T920" i="8"/>
  <c r="T262" i="8"/>
  <c r="T1115" i="8"/>
  <c r="T755" i="8"/>
  <c r="T103" i="8"/>
  <c r="T85" i="8"/>
  <c r="T598" i="8"/>
  <c r="T121" i="8"/>
  <c r="T255" i="8"/>
  <c r="T53" i="8"/>
  <c r="T426" i="8"/>
  <c r="T140" i="8"/>
  <c r="T1189" i="8"/>
  <c r="T493" i="8"/>
  <c r="T959" i="8"/>
  <c r="T283" i="8"/>
  <c r="T1135" i="8"/>
  <c r="T823" i="8"/>
  <c r="T143" i="8"/>
  <c r="T901" i="8"/>
  <c r="T481" i="8"/>
  <c r="T165" i="8"/>
  <c r="T152" i="8"/>
  <c r="T551" i="8"/>
  <c r="T1151" i="8"/>
  <c r="T347" i="8"/>
  <c r="T1174" i="8"/>
  <c r="T554" i="8"/>
  <c r="T279" i="8"/>
  <c r="T829" i="8"/>
  <c r="T12" i="8"/>
  <c r="T429" i="8"/>
  <c r="T1173" i="8"/>
  <c r="T1031" i="8"/>
  <c r="T559" i="8"/>
  <c r="T64" i="8"/>
  <c r="T284" i="8"/>
  <c r="T876" i="8"/>
  <c r="T731" i="8"/>
  <c r="T452" i="8"/>
  <c r="T1040" i="8"/>
  <c r="T652" i="8"/>
  <c r="T707" i="8"/>
  <c r="T55" i="8"/>
  <c r="T704" i="8"/>
  <c r="T1139" i="8"/>
  <c r="T922" i="8"/>
  <c r="T423" i="8"/>
  <c r="T932" i="8"/>
  <c r="T649" i="8"/>
  <c r="T1193" i="8"/>
  <c r="T961" i="8"/>
  <c r="T208" i="8"/>
  <c r="T888" i="8"/>
  <c r="T11" i="8"/>
  <c r="T851" i="8"/>
  <c r="T866" i="8"/>
  <c r="T1183" i="8"/>
  <c r="T220" i="8"/>
  <c r="T215" i="8"/>
  <c r="T882" i="8"/>
  <c r="T61" i="8"/>
  <c r="T962" i="8"/>
  <c r="T808" i="8"/>
  <c r="T237" i="8"/>
  <c r="T732" i="8"/>
  <c r="T1044" i="8"/>
  <c r="T1161" i="8"/>
  <c r="T561" i="8"/>
  <c r="T123" i="8"/>
  <c r="T699" i="8"/>
  <c r="T364" i="8"/>
  <c r="T940" i="8"/>
  <c r="T497" i="8"/>
  <c r="T294" i="8"/>
  <c r="T8" i="8"/>
  <c r="T252" i="8"/>
  <c r="T1057" i="8"/>
  <c r="T476" i="8"/>
  <c r="T1190" i="8"/>
  <c r="T457" i="8"/>
  <c r="T259" i="8"/>
  <c r="T907" i="8"/>
  <c r="T240" i="8"/>
  <c r="T895" i="8"/>
  <c r="T202" i="8"/>
  <c r="T228" i="8"/>
  <c r="T211" i="8"/>
  <c r="T711" i="8"/>
  <c r="T306" i="8"/>
  <c r="T1069" i="8"/>
  <c r="T254" i="8"/>
  <c r="T277" i="8"/>
  <c r="T515" i="8"/>
  <c r="T909" i="8"/>
  <c r="T661" i="8"/>
  <c r="T264" i="8"/>
  <c r="T311" i="8"/>
  <c r="T1050" i="8"/>
  <c r="T445" i="8"/>
  <c r="T963" i="8"/>
  <c r="T831" i="8"/>
  <c r="T629" i="8"/>
  <c r="T475" i="8"/>
  <c r="T672" i="8"/>
  <c r="T890" i="8"/>
  <c r="T299" i="8"/>
  <c r="T535" i="8"/>
  <c r="T14" i="8"/>
  <c r="T307" i="8"/>
  <c r="T394" i="8"/>
  <c r="T1102" i="8"/>
  <c r="T926" i="8"/>
  <c r="T518" i="8"/>
  <c r="T529" i="8"/>
  <c r="T513" i="8"/>
  <c r="T301" i="8"/>
  <c r="T896" i="8"/>
  <c r="T182" i="8"/>
  <c r="T517" i="8"/>
  <c r="T289" i="8"/>
  <c r="T520" i="8"/>
  <c r="T164" i="8"/>
  <c r="T847" i="8"/>
  <c r="T350" i="8"/>
  <c r="T575" i="8"/>
  <c r="T1042" i="8"/>
  <c r="T773" i="8"/>
  <c r="T691" i="8"/>
  <c r="T933" i="8"/>
  <c r="T500" i="8"/>
  <c r="T718" i="8"/>
  <c r="T1180" i="8"/>
  <c r="T209" i="8"/>
  <c r="T296" i="8"/>
  <c r="T530" i="8"/>
  <c r="T501" i="8"/>
  <c r="T647" i="8"/>
  <c r="T88" i="8"/>
  <c r="T1168" i="8"/>
  <c r="T536" i="8"/>
  <c r="T312" i="8"/>
  <c r="T1126" i="8"/>
  <c r="T341" i="8"/>
  <c r="T714" i="8"/>
  <c r="T1034" i="8"/>
  <c r="T261" i="8"/>
  <c r="T190" i="8"/>
  <c r="T1188" i="8"/>
  <c r="T965" i="8"/>
  <c r="T555" i="8"/>
  <c r="T235" i="8"/>
  <c r="T13" i="8"/>
  <c r="T1194" i="8"/>
  <c r="T1184" i="8"/>
  <c r="T232" i="8"/>
  <c r="T917" i="8"/>
  <c r="T35" i="8"/>
  <c r="T285" i="8"/>
  <c r="T37" i="8"/>
  <c r="T482" i="8"/>
  <c r="T1128" i="8"/>
  <c r="T692" i="8"/>
  <c r="T58" i="8"/>
  <c r="T505" i="8"/>
  <c r="T1078" i="8"/>
  <c r="T855" i="8"/>
  <c r="T708" i="8"/>
  <c r="T715" i="8"/>
  <c r="T682" i="8"/>
  <c r="T1053" i="8"/>
  <c r="T399" i="8"/>
  <c r="T570" i="8"/>
  <c r="T514" i="8"/>
  <c r="T469" i="8"/>
  <c r="T107" i="8"/>
  <c r="T776" i="8"/>
  <c r="T76" i="8"/>
  <c r="T1156" i="8"/>
  <c r="T751" i="8"/>
  <c r="T105" i="8"/>
  <c r="T1003" i="8"/>
  <c r="T664" i="8"/>
  <c r="T905" i="8"/>
  <c r="T767" i="8"/>
  <c r="T789" i="8"/>
  <c r="T1148" i="8"/>
  <c r="T784" i="8"/>
  <c r="T428" i="8"/>
  <c r="T10" i="8"/>
  <c r="T696" i="8"/>
  <c r="T1160" i="8"/>
  <c r="T966" i="8"/>
  <c r="T796" i="8"/>
  <c r="T902" i="8"/>
  <c r="T730" i="8"/>
  <c r="T273" i="8"/>
  <c r="T1017" i="8"/>
  <c r="T127" i="8"/>
  <c r="T567" i="8"/>
  <c r="T1058" i="8"/>
  <c r="T910" i="8"/>
  <c r="T266" i="8"/>
  <c r="T496" i="8"/>
  <c r="T803" i="8"/>
  <c r="T321" i="8"/>
  <c r="T1185" i="8"/>
  <c r="T653" i="8"/>
  <c r="T945" i="8"/>
  <c r="T480" i="8"/>
  <c r="T1159" i="8"/>
  <c r="T869" i="8"/>
  <c r="T197" i="8"/>
  <c r="T875" i="8"/>
  <c r="T465" i="8"/>
  <c r="T1087" i="8"/>
  <c r="T6" i="8"/>
  <c r="T1096" i="8"/>
  <c r="T754" i="8"/>
  <c r="T1038" i="8"/>
  <c r="T594" i="8"/>
  <c r="T727" i="8"/>
  <c r="T73" i="8"/>
  <c r="T144" i="8"/>
  <c r="T667" i="8"/>
  <c r="T138" i="8"/>
  <c r="T710" i="8"/>
  <c r="T791" i="8"/>
  <c r="T941" i="8"/>
  <c r="T150" i="8"/>
  <c r="T278" i="8"/>
  <c r="T1028" i="8"/>
  <c r="T365" i="8"/>
  <c r="T50" i="8"/>
  <c r="T542" i="8"/>
  <c r="T290" i="8"/>
  <c r="T267" i="8"/>
  <c r="T843" i="8"/>
  <c r="T508" i="8"/>
  <c r="T65" i="8"/>
  <c r="T641" i="8"/>
  <c r="T438" i="8"/>
  <c r="T491" i="8"/>
  <c r="T919" i="8"/>
  <c r="T972" i="8"/>
  <c r="T853" i="8"/>
  <c r="T204" i="8"/>
  <c r="T450" i="8"/>
  <c r="T511" i="8"/>
  <c r="T494" i="8"/>
  <c r="T249" i="8"/>
  <c r="T806" i="8"/>
  <c r="T640" i="8"/>
  <c r="T1108" i="8"/>
  <c r="T34" i="8"/>
  <c r="T22" i="8"/>
  <c r="T897" i="8"/>
  <c r="T582" i="8"/>
  <c r="T906" i="8"/>
  <c r="T541" i="8"/>
  <c r="T206" i="8"/>
  <c r="T221" i="8"/>
  <c r="T9" i="8"/>
  <c r="T537" i="8"/>
  <c r="T719" i="8"/>
  <c r="T872" i="8"/>
  <c r="T726" i="8"/>
  <c r="T33" i="8"/>
  <c r="T1041" i="8"/>
  <c r="T1001" i="8"/>
  <c r="T738" i="8"/>
  <c r="T25" i="8"/>
  <c r="T746" i="8"/>
  <c r="T935" i="8"/>
  <c r="T980" i="8"/>
  <c r="T77" i="8"/>
  <c r="T410" i="8"/>
  <c r="T611" i="8"/>
  <c r="T595" i="8"/>
  <c r="T411" i="8"/>
  <c r="T889" i="8"/>
  <c r="T516" i="8"/>
  <c r="T229" i="8"/>
  <c r="T631" i="8"/>
  <c r="T18" i="8"/>
  <c r="T308" i="8"/>
  <c r="T550" i="8"/>
  <c r="T839" i="8"/>
  <c r="T633" i="8"/>
  <c r="T543" i="8"/>
  <c r="T214" i="8"/>
  <c r="T908" i="8"/>
  <c r="T1007" i="8"/>
  <c r="T1109" i="8"/>
  <c r="T353" i="8"/>
  <c r="T7" i="8"/>
  <c r="T1046" i="8"/>
  <c r="T716" i="8"/>
  <c r="T854" i="8"/>
  <c r="T1134" i="8"/>
  <c r="T162" i="8"/>
  <c r="T253" i="8"/>
  <c r="T300" i="8"/>
  <c r="T1199" i="8"/>
  <c r="T1181" i="8"/>
  <c r="Y11" i="8"/>
  <c r="Y29" i="8"/>
  <c r="Y5" i="8"/>
  <c r="Y27" i="8"/>
  <c r="Y13" i="8"/>
  <c r="Y12" i="8"/>
  <c r="Y24" i="8"/>
  <c r="Y3" i="8"/>
  <c r="Y20" i="8"/>
  <c r="Y8" i="8"/>
  <c r="Y16" i="8"/>
  <c r="Y15" i="8"/>
  <c r="Y28" i="8"/>
  <c r="Y21" i="8"/>
  <c r="Y7" i="8"/>
  <c r="Y2" i="8"/>
  <c r="Y10" i="8"/>
  <c r="Y18" i="8"/>
  <c r="Y30" i="8"/>
  <c r="Y4" i="8"/>
  <c r="Y26" i="8"/>
  <c r="Y22" i="8"/>
  <c r="Y31" i="8"/>
  <c r="Y14" i="8"/>
  <c r="Y9" i="8"/>
  <c r="Y6" i="8"/>
  <c r="Y17" i="8"/>
  <c r="Y23" i="8"/>
  <c r="Y25" i="8"/>
  <c r="Y19" i="8"/>
  <c r="AB316" i="19" l="1"/>
  <c r="AC289" i="19"/>
  <c r="AD289" i="19"/>
  <c r="AB257" i="19"/>
  <c r="AD256" i="19"/>
  <c r="AC256" i="19"/>
  <c r="AB359" i="19"/>
  <c r="AD254" i="19"/>
  <c r="AC254" i="19"/>
  <c r="AD361" i="19"/>
  <c r="AC361" i="19"/>
  <c r="AD324" i="19"/>
  <c r="AC324" i="19"/>
  <c r="AD348" i="19"/>
  <c r="AC348" i="19"/>
  <c r="AD304" i="19"/>
  <c r="AC304" i="19"/>
  <c r="AB323" i="19"/>
  <c r="AB347" i="19"/>
  <c r="AC265" i="19"/>
  <c r="AD265" i="19"/>
  <c r="AB335" i="19"/>
  <c r="AB303" i="19"/>
  <c r="AB271" i="19"/>
  <c r="AB346" i="19"/>
  <c r="AB322" i="19"/>
  <c r="AB298" i="19"/>
  <c r="AB274" i="19"/>
  <c r="AB250" i="19"/>
  <c r="AB341" i="19"/>
  <c r="AB317" i="19"/>
  <c r="AB293" i="19"/>
  <c r="AB269" i="19"/>
  <c r="AB360" i="19"/>
  <c r="AB328" i="19"/>
  <c r="AB296" i="19"/>
  <c r="AB264" i="19"/>
  <c r="AC343" i="19"/>
  <c r="AD343" i="19"/>
  <c r="AC319" i="19"/>
  <c r="AD319" i="19"/>
  <c r="AC295" i="19"/>
  <c r="AD295" i="19"/>
  <c r="AC271" i="19"/>
  <c r="AD271" i="19"/>
  <c r="AD342" i="19"/>
  <c r="AC342" i="19"/>
  <c r="AB353" i="19"/>
  <c r="AB363" i="19"/>
  <c r="AB321" i="19"/>
  <c r="AC337" i="19"/>
  <c r="AD337" i="19"/>
  <c r="AB345" i="19"/>
  <c r="AC362" i="19"/>
  <c r="AD362" i="19"/>
  <c r="AD338" i="19"/>
  <c r="AC338" i="19"/>
  <c r="AC314" i="19"/>
  <c r="AD314" i="19"/>
  <c r="AC290" i="19"/>
  <c r="AD290" i="19"/>
  <c r="AC266" i="19"/>
  <c r="AD266" i="19"/>
  <c r="AC357" i="19"/>
  <c r="AD357" i="19"/>
  <c r="AC325" i="19"/>
  <c r="AD325" i="19"/>
  <c r="AC293" i="19"/>
  <c r="AD293" i="19"/>
  <c r="AC261" i="19"/>
  <c r="AD261" i="19"/>
  <c r="AB289" i="19"/>
  <c r="AB275" i="19"/>
  <c r="AC353" i="19"/>
  <c r="AD353" i="19"/>
  <c r="AB342" i="19"/>
  <c r="AD318" i="19"/>
  <c r="AC318" i="19"/>
  <c r="AB334" i="19"/>
  <c r="AB343" i="19"/>
  <c r="AB284" i="19"/>
  <c r="AB260" i="19"/>
  <c r="AC339" i="19"/>
  <c r="AD339" i="19"/>
  <c r="AC315" i="19"/>
  <c r="AD315" i="19"/>
  <c r="AC291" i="19"/>
  <c r="AD291" i="19"/>
  <c r="AC267" i="19"/>
  <c r="AD267" i="19"/>
  <c r="AB361" i="19"/>
  <c r="AD344" i="19"/>
  <c r="AC344" i="19"/>
  <c r="AC313" i="19"/>
  <c r="AD313" i="19"/>
  <c r="AD332" i="19"/>
  <c r="AC332" i="19"/>
  <c r="AB259" i="19"/>
  <c r="AB331" i="19"/>
  <c r="AC345" i="19"/>
  <c r="AD345" i="19"/>
  <c r="AD257" i="19"/>
  <c r="AC257" i="19"/>
  <c r="AB327" i="19"/>
  <c r="AB295" i="19"/>
  <c r="AB263" i="19"/>
  <c r="AB352" i="19"/>
  <c r="AB320" i="19"/>
  <c r="AB288" i="19"/>
  <c r="AB256" i="19"/>
  <c r="AB355" i="19"/>
  <c r="AD340" i="19"/>
  <c r="AC340" i="19"/>
  <c r="AB305" i="19"/>
  <c r="AD305" i="19"/>
  <c r="AC305" i="19"/>
  <c r="AB324" i="19"/>
  <c r="AB310" i="19"/>
  <c r="AB329" i="19"/>
  <c r="AD312" i="19"/>
  <c r="AC312" i="19"/>
  <c r="AD334" i="19"/>
  <c r="AC334" i="19"/>
  <c r="AB276" i="19"/>
  <c r="AD276" i="19"/>
  <c r="AC276" i="19"/>
  <c r="AB362" i="19"/>
  <c r="AB338" i="19"/>
  <c r="AB314" i="19"/>
  <c r="AB290" i="19"/>
  <c r="AB266" i="19"/>
  <c r="AB357" i="19"/>
  <c r="AB333" i="19"/>
  <c r="AB309" i="19"/>
  <c r="AB285" i="19"/>
  <c r="AB261" i="19"/>
  <c r="AC349" i="19"/>
  <c r="AD349" i="19"/>
  <c r="AC317" i="19"/>
  <c r="AD317" i="19"/>
  <c r="AC285" i="19"/>
  <c r="AD285" i="19"/>
  <c r="AC253" i="19"/>
  <c r="AD253" i="19"/>
  <c r="AC359" i="19"/>
  <c r="AD359" i="19"/>
  <c r="AC335" i="19"/>
  <c r="AD335" i="19"/>
  <c r="AD311" i="19"/>
  <c r="AC311" i="19"/>
  <c r="AC287" i="19"/>
  <c r="AD287" i="19"/>
  <c r="AC263" i="19"/>
  <c r="AD263" i="19"/>
  <c r="AC297" i="19"/>
  <c r="AD297" i="19"/>
  <c r="AB313" i="19"/>
  <c r="AB297" i="19"/>
  <c r="AB348" i="19"/>
  <c r="AB307" i="19"/>
  <c r="AD350" i="19"/>
  <c r="AC350" i="19"/>
  <c r="AD326" i="19"/>
  <c r="AC326" i="19"/>
  <c r="AD336" i="19"/>
  <c r="AC336" i="19"/>
  <c r="AB273" i="19"/>
  <c r="AB252" i="19"/>
  <c r="AC354" i="19"/>
  <c r="AD354" i="19"/>
  <c r="AC330" i="19"/>
  <c r="AD330" i="19"/>
  <c r="AC306" i="19"/>
  <c r="AD306" i="19"/>
  <c r="AC282" i="19"/>
  <c r="AD282" i="19"/>
  <c r="AC258" i="19"/>
  <c r="AD258" i="19"/>
  <c r="AB340" i="19"/>
  <c r="AD300" i="19"/>
  <c r="AC300" i="19"/>
  <c r="AB292" i="19"/>
  <c r="AB299" i="19"/>
  <c r="AB278" i="19"/>
  <c r="AB291" i="19"/>
  <c r="AC321" i="19"/>
  <c r="AD321" i="19"/>
  <c r="AD328" i="19"/>
  <c r="AC328" i="19"/>
  <c r="AB270" i="19"/>
  <c r="AD270" i="19"/>
  <c r="AC270" i="19"/>
  <c r="AD268" i="19"/>
  <c r="AC268" i="19"/>
  <c r="AB319" i="19"/>
  <c r="AB287" i="19"/>
  <c r="AB255" i="19"/>
  <c r="AB344" i="19"/>
  <c r="AB312" i="19"/>
  <c r="AB280" i="19"/>
  <c r="AC355" i="19"/>
  <c r="AD355" i="19"/>
  <c r="AC331" i="19"/>
  <c r="AD331" i="19"/>
  <c r="AC307" i="19"/>
  <c r="AD307" i="19"/>
  <c r="AC283" i="19"/>
  <c r="AD283" i="19"/>
  <c r="AC259" i="19"/>
  <c r="AD259" i="19"/>
  <c r="AB283" i="19"/>
  <c r="AB308" i="19"/>
  <c r="AD308" i="19"/>
  <c r="AC308" i="19"/>
  <c r="AB300" i="19"/>
  <c r="AD294" i="19"/>
  <c r="AC294" i="19"/>
  <c r="AB286" i="19"/>
  <c r="AD292" i="19"/>
  <c r="AC292" i="19"/>
  <c r="AD284" i="19"/>
  <c r="AC284" i="19"/>
  <c r="AD302" i="19"/>
  <c r="AC302" i="19"/>
  <c r="AB318" i="19"/>
  <c r="AB339" i="19"/>
  <c r="AB356" i="19"/>
  <c r="AD320" i="19"/>
  <c r="AC320" i="19"/>
  <c r="AB251" i="19"/>
  <c r="AB262" i="19"/>
  <c r="AC341" i="19"/>
  <c r="AD341" i="19"/>
  <c r="AC309" i="19"/>
  <c r="AD309" i="19"/>
  <c r="AC277" i="19"/>
  <c r="AD277" i="19"/>
  <c r="AB302" i="19"/>
  <c r="AB294" i="19"/>
  <c r="AD286" i="19"/>
  <c r="AC286" i="19"/>
  <c r="AD262" i="19"/>
  <c r="AC262" i="19"/>
  <c r="AD278" i="19"/>
  <c r="AC278" i="19"/>
  <c r="AB315" i="19"/>
  <c r="AB337" i="19"/>
  <c r="AD360" i="19"/>
  <c r="AC360" i="19"/>
  <c r="AD260" i="19"/>
  <c r="AC260" i="19"/>
  <c r="AB354" i="19"/>
  <c r="AB330" i="19"/>
  <c r="AB306" i="19"/>
  <c r="AB282" i="19"/>
  <c r="AB258" i="19"/>
  <c r="AB349" i="19"/>
  <c r="AB325" i="19"/>
  <c r="AB301" i="19"/>
  <c r="AB277" i="19"/>
  <c r="AB253" i="19"/>
  <c r="AC351" i="19"/>
  <c r="AD351" i="19"/>
  <c r="AC327" i="19"/>
  <c r="AD327" i="19"/>
  <c r="AC303" i="19"/>
  <c r="AD303" i="19"/>
  <c r="AC279" i="19"/>
  <c r="AD279" i="19"/>
  <c r="AC255" i="19"/>
  <c r="AD255" i="19"/>
  <c r="AD316" i="19"/>
  <c r="AC316" i="19"/>
  <c r="AD280" i="19"/>
  <c r="AC280" i="19"/>
  <c r="AD296" i="19"/>
  <c r="AC296" i="19"/>
  <c r="AB267" i="19"/>
  <c r="AB358" i="19"/>
  <c r="AB311" i="19"/>
  <c r="AB279" i="19"/>
  <c r="AC346" i="19"/>
  <c r="AD346" i="19"/>
  <c r="AD322" i="19"/>
  <c r="AC322" i="19"/>
  <c r="AC298" i="19"/>
  <c r="AD298" i="19"/>
  <c r="AC274" i="19"/>
  <c r="AD274" i="19"/>
  <c r="AC250" i="19"/>
  <c r="AD250" i="19"/>
  <c r="AB336" i="19"/>
  <c r="AB304" i="19"/>
  <c r="AB272" i="19"/>
  <c r="AB281" i="19"/>
  <c r="AD288" i="19"/>
  <c r="AC288" i="19"/>
  <c r="AC273" i="19"/>
  <c r="AD273" i="19"/>
  <c r="AD264" i="19"/>
  <c r="AC264" i="19"/>
  <c r="AD272" i="19"/>
  <c r="AC272" i="19"/>
  <c r="AC363" i="19"/>
  <c r="AD363" i="19"/>
  <c r="AB332" i="19"/>
  <c r="AD352" i="19"/>
  <c r="AC352" i="19"/>
  <c r="AD310" i="19"/>
  <c r="AC310" i="19"/>
  <c r="AD329" i="19"/>
  <c r="AC329" i="19"/>
  <c r="AD356" i="19"/>
  <c r="AC356" i="19"/>
  <c r="AD358" i="19"/>
  <c r="AC358" i="19"/>
  <c r="AD252" i="19"/>
  <c r="AC252" i="19"/>
  <c r="AC333" i="19"/>
  <c r="AD333" i="19"/>
  <c r="AC301" i="19"/>
  <c r="AD301" i="19"/>
  <c r="AC269" i="19"/>
  <c r="AD269" i="19"/>
  <c r="AC347" i="19"/>
  <c r="AD347" i="19"/>
  <c r="AC323" i="19"/>
  <c r="AD323" i="19"/>
  <c r="AC299" i="19"/>
  <c r="AD299" i="19"/>
  <c r="AC275" i="19"/>
  <c r="AD275" i="19"/>
  <c r="AC251" i="19"/>
  <c r="AD251" i="19"/>
  <c r="AB351" i="19"/>
  <c r="AC281" i="19"/>
  <c r="AD281" i="19"/>
  <c r="AB265" i="19"/>
  <c r="AB254" i="19"/>
  <c r="AB350" i="19"/>
  <c r="AB326" i="19"/>
  <c r="AB268" i="19"/>
  <c r="AD122" i="19"/>
  <c r="AC122" i="19"/>
  <c r="AB242" i="19"/>
  <c r="AD69" i="19"/>
  <c r="AC69" i="19"/>
  <c r="AC234" i="19"/>
  <c r="AD234" i="19"/>
  <c r="AB37" i="19"/>
  <c r="AB160" i="19"/>
  <c r="AB214" i="19"/>
  <c r="AB125" i="19"/>
  <c r="AC135" i="19"/>
  <c r="AD135" i="19"/>
  <c r="AB34" i="19"/>
  <c r="AC221" i="19"/>
  <c r="AD221" i="19"/>
  <c r="AC165" i="19"/>
  <c r="AD165" i="19"/>
  <c r="AB128" i="19"/>
  <c r="AB204" i="19"/>
  <c r="AC177" i="19"/>
  <c r="AD177" i="19"/>
  <c r="AD189" i="19"/>
  <c r="AC189" i="19"/>
  <c r="AC236" i="19"/>
  <c r="AD236" i="19"/>
  <c r="AC207" i="19"/>
  <c r="AD207" i="19"/>
  <c r="AB216" i="19"/>
  <c r="AC111" i="19"/>
  <c r="AD111" i="19"/>
  <c r="AB241" i="19"/>
  <c r="AC213" i="19"/>
  <c r="AD213" i="19"/>
  <c r="AD157" i="19"/>
  <c r="AC157" i="19"/>
  <c r="AC93" i="19"/>
  <c r="AD93" i="19"/>
  <c r="AB70" i="19"/>
  <c r="AC110" i="19"/>
  <c r="AD110" i="19"/>
  <c r="AD77" i="19"/>
  <c r="AC77" i="19"/>
  <c r="AB94" i="19"/>
  <c r="AB61" i="19"/>
  <c r="AB129" i="19"/>
  <c r="AB118" i="19"/>
  <c r="AB85" i="19"/>
  <c r="AD50" i="19"/>
  <c r="AC50" i="19"/>
  <c r="AB202" i="19"/>
  <c r="AC178" i="19"/>
  <c r="AD178" i="19"/>
  <c r="AC130" i="19"/>
  <c r="AD130" i="19"/>
  <c r="AC41" i="19"/>
  <c r="AD41" i="19"/>
  <c r="AC5" i="19"/>
  <c r="AD5" i="19"/>
  <c r="AB153" i="19"/>
  <c r="AC127" i="19"/>
  <c r="AD127" i="19"/>
  <c r="AB3" i="19"/>
  <c r="AC176" i="19"/>
  <c r="AD176" i="19"/>
  <c r="AC152" i="19"/>
  <c r="AD152" i="19"/>
  <c r="AC128" i="19"/>
  <c r="AD128" i="19"/>
  <c r="AC103" i="19"/>
  <c r="AD103" i="19"/>
  <c r="AB20" i="19"/>
  <c r="AC96" i="19"/>
  <c r="AD96" i="19"/>
  <c r="AC72" i="19"/>
  <c r="AD72" i="19"/>
  <c r="AC48" i="19"/>
  <c r="AD48" i="19"/>
  <c r="AC24" i="19"/>
  <c r="AD24" i="19"/>
  <c r="AD138" i="19"/>
  <c r="AC138" i="19"/>
  <c r="AC203" i="19"/>
  <c r="AD203" i="19"/>
  <c r="AC246" i="19"/>
  <c r="AD246" i="19"/>
  <c r="AC67" i="19"/>
  <c r="AD67" i="19"/>
  <c r="AC125" i="19"/>
  <c r="AD125" i="19"/>
  <c r="AD142" i="19"/>
  <c r="AC142" i="19"/>
  <c r="AB218" i="19"/>
  <c r="AB163" i="19"/>
  <c r="AB228" i="19"/>
  <c r="AC201" i="19"/>
  <c r="AD201" i="19"/>
  <c r="AD134" i="19"/>
  <c r="AC134" i="19"/>
  <c r="AC22" i="19"/>
  <c r="AD22" i="19"/>
  <c r="AB154" i="19"/>
  <c r="AB112" i="19"/>
  <c r="AB168" i="19"/>
  <c r="AB187" i="19"/>
  <c r="AB93" i="19"/>
  <c r="AC216" i="19"/>
  <c r="AD216" i="19"/>
  <c r="AB192" i="19"/>
  <c r="AC237" i="19"/>
  <c r="AD237" i="19"/>
  <c r="AB91" i="19"/>
  <c r="AC30" i="19"/>
  <c r="AD30" i="19"/>
  <c r="AD98" i="19"/>
  <c r="AC98" i="19"/>
  <c r="AB75" i="19"/>
  <c r="AD101" i="19"/>
  <c r="AC101" i="19"/>
  <c r="AC115" i="19"/>
  <c r="AD115" i="19"/>
  <c r="AC19" i="19"/>
  <c r="AD19" i="19"/>
  <c r="AC38" i="19"/>
  <c r="AD38" i="19"/>
  <c r="AB111" i="19"/>
  <c r="AD15" i="19"/>
  <c r="AC15" i="19"/>
  <c r="AB175" i="19"/>
  <c r="AB127" i="19"/>
  <c r="AB102" i="19"/>
  <c r="AC206" i="19"/>
  <c r="AD206" i="19"/>
  <c r="AC95" i="19"/>
  <c r="AD95" i="19"/>
  <c r="AB67" i="19"/>
  <c r="AB124" i="19"/>
  <c r="AB6" i="19"/>
  <c r="AB100" i="19"/>
  <c r="AB17" i="19"/>
  <c r="AB4" i="19"/>
  <c r="AB238" i="19"/>
  <c r="AC217" i="19"/>
  <c r="AD217" i="19"/>
  <c r="AC167" i="19"/>
  <c r="AD167" i="19"/>
  <c r="AC195" i="19"/>
  <c r="AD195" i="19"/>
  <c r="AD224" i="19"/>
  <c r="AC224" i="19"/>
  <c r="AB215" i="19"/>
  <c r="AD170" i="19"/>
  <c r="AC170" i="19"/>
  <c r="AB131" i="19"/>
  <c r="AB11" i="19"/>
  <c r="AC232" i="19"/>
  <c r="AD232" i="19"/>
  <c r="AC199" i="19"/>
  <c r="AD199" i="19"/>
  <c r="AB166" i="19"/>
  <c r="AB72" i="19"/>
  <c r="AB237" i="19"/>
  <c r="AB213" i="19"/>
  <c r="AB157" i="19"/>
  <c r="AB58" i="19"/>
  <c r="AB63" i="19"/>
  <c r="AB42" i="19"/>
  <c r="AC113" i="19"/>
  <c r="AD113" i="19"/>
  <c r="AB80" i="19"/>
  <c r="AC17" i="19"/>
  <c r="AD17" i="19"/>
  <c r="AB99" i="19"/>
  <c r="AC43" i="19"/>
  <c r="AD43" i="19"/>
  <c r="AC13" i="19"/>
  <c r="AD13" i="19"/>
  <c r="AB198" i="19"/>
  <c r="AD34" i="19"/>
  <c r="AC34" i="19"/>
  <c r="AC74" i="19"/>
  <c r="AD74" i="19"/>
  <c r="AC26" i="19"/>
  <c r="AD26" i="19"/>
  <c r="AC3" i="19"/>
  <c r="AD3" i="19"/>
  <c r="AC172" i="19"/>
  <c r="AD172" i="19"/>
  <c r="AC148" i="19"/>
  <c r="AD148" i="19"/>
  <c r="AC124" i="19"/>
  <c r="AD124" i="19"/>
  <c r="AB97" i="19"/>
  <c r="AC71" i="19"/>
  <c r="AD71" i="19"/>
  <c r="AC14" i="19"/>
  <c r="AD14" i="19"/>
  <c r="AC92" i="19"/>
  <c r="AD92" i="19"/>
  <c r="AC68" i="19"/>
  <c r="AD68" i="19"/>
  <c r="AC44" i="19"/>
  <c r="AD44" i="19"/>
  <c r="AC20" i="19"/>
  <c r="AD20" i="19"/>
  <c r="AC155" i="19"/>
  <c r="AD155" i="19"/>
  <c r="AB162" i="19"/>
  <c r="AC171" i="19"/>
  <c r="AD171" i="19"/>
  <c r="AB234" i="19"/>
  <c r="AB244" i="19"/>
  <c r="AB144" i="19"/>
  <c r="AB186" i="19"/>
  <c r="AB221" i="19"/>
  <c r="AC239" i="19"/>
  <c r="AD239" i="19"/>
  <c r="AC158" i="19"/>
  <c r="AD158" i="19"/>
  <c r="AB236" i="19"/>
  <c r="AD212" i="19"/>
  <c r="AC212" i="19"/>
  <c r="AC182" i="19"/>
  <c r="AD182" i="19"/>
  <c r="AC149" i="19"/>
  <c r="AD149" i="19"/>
  <c r="AB180" i="19"/>
  <c r="AC187" i="19"/>
  <c r="AD187" i="19"/>
  <c r="AC233" i="19"/>
  <c r="AD233" i="19"/>
  <c r="AC150" i="19"/>
  <c r="AD150" i="19"/>
  <c r="AD86" i="19"/>
  <c r="AC86" i="19"/>
  <c r="AC91" i="19"/>
  <c r="AD91" i="19"/>
  <c r="AC70" i="19"/>
  <c r="AD70" i="19"/>
  <c r="AC10" i="19"/>
  <c r="AD10" i="19"/>
  <c r="AB54" i="19"/>
  <c r="AB78" i="19"/>
  <c r="AB45" i="19"/>
  <c r="AC126" i="19"/>
  <c r="AD126" i="19"/>
  <c r="AC31" i="19"/>
  <c r="AD31" i="19"/>
  <c r="AC139" i="19"/>
  <c r="AD139" i="19"/>
  <c r="AB95" i="19"/>
  <c r="AC226" i="19"/>
  <c r="AD226" i="19"/>
  <c r="AC202" i="19"/>
  <c r="AD202" i="19"/>
  <c r="AC175" i="19"/>
  <c r="AD175" i="19"/>
  <c r="AB60" i="19"/>
  <c r="AB120" i="19"/>
  <c r="AB71" i="19"/>
  <c r="AB23" i="19"/>
  <c r="AB68" i="19"/>
  <c r="AC89" i="19"/>
  <c r="AD89" i="19"/>
  <c r="AB183" i="19"/>
  <c r="AB240" i="19"/>
  <c r="AD181" i="19"/>
  <c r="AC181" i="19"/>
  <c r="AC223" i="19"/>
  <c r="AD223" i="19"/>
  <c r="AC200" i="19"/>
  <c r="AD200" i="19"/>
  <c r="AD25" i="19"/>
  <c r="AC25" i="19"/>
  <c r="AB165" i="19"/>
  <c r="AB86" i="19"/>
  <c r="AB196" i="19"/>
  <c r="AC163" i="19"/>
  <c r="AD163" i="19"/>
  <c r="AB147" i="19"/>
  <c r="AC161" i="19"/>
  <c r="AD161" i="19"/>
  <c r="AC145" i="19"/>
  <c r="AD145" i="19"/>
  <c r="AB233" i="19"/>
  <c r="AC185" i="19"/>
  <c r="AD185" i="19"/>
  <c r="AB152" i="19"/>
  <c r="AB205" i="19"/>
  <c r="AB178" i="19"/>
  <c r="AD18" i="19"/>
  <c r="AC18" i="19"/>
  <c r="AD82" i="19"/>
  <c r="AC82" i="19"/>
  <c r="AB123" i="19"/>
  <c r="AC94" i="19"/>
  <c r="AD94" i="19"/>
  <c r="AC61" i="19"/>
  <c r="AD61" i="19"/>
  <c r="AB92" i="19"/>
  <c r="AB136" i="19"/>
  <c r="AB104" i="19"/>
  <c r="AC9" i="19"/>
  <c r="AD9" i="19"/>
  <c r="AC194" i="19"/>
  <c r="AD194" i="19"/>
  <c r="AD146" i="19"/>
  <c r="AC146" i="19"/>
  <c r="AC27" i="19"/>
  <c r="AD27" i="19"/>
  <c r="AB172" i="19"/>
  <c r="AB119" i="19"/>
  <c r="AB25" i="19"/>
  <c r="AC192" i="19"/>
  <c r="AD192" i="19"/>
  <c r="AC168" i="19"/>
  <c r="AD168" i="19"/>
  <c r="AC144" i="19"/>
  <c r="AD144" i="19"/>
  <c r="AC120" i="19"/>
  <c r="AD120" i="19"/>
  <c r="AB65" i="19"/>
  <c r="AD39" i="19"/>
  <c r="AC39" i="19"/>
  <c r="AB9" i="19"/>
  <c r="AC112" i="19"/>
  <c r="AD112" i="19"/>
  <c r="AC88" i="19"/>
  <c r="AD88" i="19"/>
  <c r="AC64" i="19"/>
  <c r="AD64" i="19"/>
  <c r="AC40" i="19"/>
  <c r="AD40" i="19"/>
  <c r="AC16" i="19"/>
  <c r="AD16" i="19"/>
  <c r="AC242" i="19"/>
  <c r="AD242" i="19"/>
  <c r="AB79" i="19"/>
  <c r="AC220" i="19"/>
  <c r="AD220" i="19"/>
  <c r="AB217" i="19"/>
  <c r="AB167" i="19"/>
  <c r="AD114" i="19"/>
  <c r="AC114" i="19"/>
  <c r="AB195" i="19"/>
  <c r="AC247" i="19"/>
  <c r="AD247" i="19"/>
  <c r="AB174" i="19"/>
  <c r="AB179" i="19"/>
  <c r="AC117" i="19"/>
  <c r="AD117" i="19"/>
  <c r="AC235" i="19"/>
  <c r="AD235" i="19"/>
  <c r="AC151" i="19"/>
  <c r="AD151" i="19"/>
  <c r="AB232" i="19"/>
  <c r="AB207" i="19"/>
  <c r="AC225" i="19"/>
  <c r="AD225" i="19"/>
  <c r="AB83" i="19"/>
  <c r="AB150" i="19"/>
  <c r="AC29" i="19"/>
  <c r="AD29" i="19"/>
  <c r="AC229" i="19"/>
  <c r="AD229" i="19"/>
  <c r="AD79" i="19"/>
  <c r="AC79" i="19"/>
  <c r="AB51" i="19"/>
  <c r="AB56" i="19"/>
  <c r="AC63" i="19"/>
  <c r="AD63" i="19"/>
  <c r="AB35" i="19"/>
  <c r="AB47" i="19"/>
  <c r="AB59" i="19"/>
  <c r="AC73" i="19"/>
  <c r="AD73" i="19"/>
  <c r="AB121" i="19"/>
  <c r="AB57" i="19"/>
  <c r="AB133" i="19"/>
  <c r="AB69" i="19"/>
  <c r="AB191" i="19"/>
  <c r="AB143" i="19"/>
  <c r="AC222" i="19"/>
  <c r="AD222" i="19"/>
  <c r="AC198" i="19"/>
  <c r="AD198" i="19"/>
  <c r="AB169" i="19"/>
  <c r="AC143" i="19"/>
  <c r="AD143" i="19"/>
  <c r="AB116" i="19"/>
  <c r="AB36" i="19"/>
  <c r="AC6" i="19"/>
  <c r="AD6" i="19"/>
  <c r="AC169" i="19"/>
  <c r="AD169" i="19"/>
  <c r="AB66" i="19"/>
  <c r="AB246" i="19"/>
  <c r="AB230" i="19"/>
  <c r="AB211" i="19"/>
  <c r="AC208" i="19"/>
  <c r="AD208" i="19"/>
  <c r="AB90" i="19"/>
  <c r="AC190" i="19"/>
  <c r="AD190" i="19"/>
  <c r="AC243" i="19"/>
  <c r="AD243" i="19"/>
  <c r="AC174" i="19"/>
  <c r="AD174" i="19"/>
  <c r="AC193" i="19"/>
  <c r="AD193" i="19"/>
  <c r="AB209" i="19"/>
  <c r="AC65" i="19"/>
  <c r="AD65" i="19"/>
  <c r="AC204" i="19"/>
  <c r="AD204" i="19"/>
  <c r="AB32" i="19"/>
  <c r="AB222" i="19"/>
  <c r="AD154" i="19"/>
  <c r="AC154" i="19"/>
  <c r="AD173" i="19"/>
  <c r="AC173" i="19"/>
  <c r="AD141" i="19"/>
  <c r="AC141" i="19"/>
  <c r="AB30" i="19"/>
  <c r="AB229" i="19"/>
  <c r="AB7" i="19"/>
  <c r="AB226" i="19"/>
  <c r="AB138" i="19"/>
  <c r="AB21" i="19"/>
  <c r="AC75" i="19"/>
  <c r="AD75" i="19"/>
  <c r="AB26" i="19"/>
  <c r="AB38" i="19"/>
  <c r="AD118" i="19"/>
  <c r="AC118" i="19"/>
  <c r="AC99" i="19"/>
  <c r="AD99" i="19"/>
  <c r="AB88" i="19"/>
  <c r="AB140" i="19"/>
  <c r="AB114" i="19"/>
  <c r="AD53" i="19"/>
  <c r="AC53" i="19"/>
  <c r="AC90" i="19"/>
  <c r="AD90" i="19"/>
  <c r="AD42" i="19"/>
  <c r="AC42" i="19"/>
  <c r="AD188" i="19"/>
  <c r="AC188" i="19"/>
  <c r="AC164" i="19"/>
  <c r="AD164" i="19"/>
  <c r="AC140" i="19"/>
  <c r="AD140" i="19"/>
  <c r="AC116" i="19"/>
  <c r="AD116" i="19"/>
  <c r="AB33" i="19"/>
  <c r="AD108" i="19"/>
  <c r="AC108" i="19"/>
  <c r="AD84" i="19"/>
  <c r="AC84" i="19"/>
  <c r="AC60" i="19"/>
  <c r="AD60" i="19"/>
  <c r="AC36" i="19"/>
  <c r="AD36" i="19"/>
  <c r="AC12" i="19"/>
  <c r="AD12" i="19"/>
  <c r="AB146" i="19"/>
  <c r="AC205" i="19"/>
  <c r="AD205" i="19"/>
  <c r="AB27" i="19"/>
  <c r="AB243" i="19"/>
  <c r="AB239" i="19"/>
  <c r="AB158" i="19"/>
  <c r="AC107" i="19"/>
  <c r="AD107" i="19"/>
  <c r="AC231" i="19"/>
  <c r="AD231" i="19"/>
  <c r="AB177" i="19"/>
  <c r="AC215" i="19"/>
  <c r="AD215" i="19"/>
  <c r="AB189" i="19"/>
  <c r="AC228" i="19"/>
  <c r="AD228" i="19"/>
  <c r="AB219" i="19"/>
  <c r="AC62" i="19"/>
  <c r="AD62" i="19"/>
  <c r="AC249" i="19"/>
  <c r="AD249" i="19"/>
  <c r="AB223" i="19"/>
  <c r="AB171" i="19"/>
  <c r="AC133" i="19"/>
  <c r="AD133" i="19"/>
  <c r="AB105" i="19"/>
  <c r="AB44" i="19"/>
  <c r="AC51" i="19"/>
  <c r="AD51" i="19"/>
  <c r="AB89" i="19"/>
  <c r="AB28" i="19"/>
  <c r="AC54" i="19"/>
  <c r="AD54" i="19"/>
  <c r="AC129" i="19"/>
  <c r="AD129" i="19"/>
  <c r="AD66" i="19"/>
  <c r="AC66" i="19"/>
  <c r="AD85" i="19"/>
  <c r="AC85" i="19"/>
  <c r="AC97" i="19"/>
  <c r="AD97" i="19"/>
  <c r="AB64" i="19"/>
  <c r="AB5" i="19"/>
  <c r="AB53" i="19"/>
  <c r="AC218" i="19"/>
  <c r="AD218" i="19"/>
  <c r="AB137" i="19"/>
  <c r="AB18" i="19"/>
  <c r="AB87" i="19"/>
  <c r="AB39" i="19"/>
  <c r="AB113" i="19"/>
  <c r="AC87" i="19"/>
  <c r="AD87" i="19"/>
  <c r="AB16" i="19"/>
  <c r="AC230" i="19"/>
  <c r="AD230" i="19"/>
  <c r="AC238" i="19"/>
  <c r="AD238" i="19"/>
  <c r="AB208" i="19"/>
  <c r="AC248" i="19"/>
  <c r="AD248" i="19"/>
  <c r="AC211" i="19"/>
  <c r="AD211" i="19"/>
  <c r="AB200" i="19"/>
  <c r="AC153" i="19"/>
  <c r="AD153" i="19"/>
  <c r="AD186" i="19"/>
  <c r="AC186" i="19"/>
  <c r="AB212" i="19"/>
  <c r="AB225" i="19"/>
  <c r="AB199" i="19"/>
  <c r="AC244" i="19"/>
  <c r="AD244" i="19"/>
  <c r="AC147" i="19"/>
  <c r="AD147" i="19"/>
  <c r="AB41" i="19"/>
  <c r="AB249" i="19"/>
  <c r="AB197" i="19"/>
  <c r="AC49" i="19"/>
  <c r="AD49" i="19"/>
  <c r="AB40" i="19"/>
  <c r="AB115" i="19"/>
  <c r="AB126" i="19"/>
  <c r="AB31" i="19"/>
  <c r="AB139" i="19"/>
  <c r="AB50" i="19"/>
  <c r="AB62" i="19"/>
  <c r="AB29" i="19"/>
  <c r="AB210" i="19"/>
  <c r="AC162" i="19"/>
  <c r="AD162" i="19"/>
  <c r="AC83" i="19"/>
  <c r="AD83" i="19"/>
  <c r="AC191" i="19"/>
  <c r="AD191" i="19"/>
  <c r="AC109" i="19"/>
  <c r="AD109" i="19"/>
  <c r="AC184" i="19"/>
  <c r="AD184" i="19"/>
  <c r="AC160" i="19"/>
  <c r="AD160" i="19"/>
  <c r="AC136" i="19"/>
  <c r="AD136" i="19"/>
  <c r="AB84" i="19"/>
  <c r="AC104" i="19"/>
  <c r="AD104" i="19"/>
  <c r="AC80" i="19"/>
  <c r="AD80" i="19"/>
  <c r="AC56" i="19"/>
  <c r="AD56" i="19"/>
  <c r="AD32" i="19"/>
  <c r="AC32" i="19"/>
  <c r="AC8" i="19"/>
  <c r="AD8" i="19"/>
  <c r="AB203" i="19"/>
  <c r="AB220" i="19"/>
  <c r="AB193" i="19"/>
  <c r="AB155" i="19"/>
  <c r="AB247" i="19"/>
  <c r="AB235" i="19"/>
  <c r="AB151" i="19"/>
  <c r="AB76" i="19"/>
  <c r="AC209" i="19"/>
  <c r="AD209" i="19"/>
  <c r="AB184" i="19"/>
  <c r="AC196" i="19"/>
  <c r="AD196" i="19"/>
  <c r="AC131" i="19"/>
  <c r="AD131" i="19"/>
  <c r="AB145" i="19"/>
  <c r="AC166" i="19"/>
  <c r="AD166" i="19"/>
  <c r="AB130" i="19"/>
  <c r="AC245" i="19"/>
  <c r="AD245" i="19"/>
  <c r="AB164" i="19"/>
  <c r="AB122" i="19"/>
  <c r="AB77" i="19"/>
  <c r="AB101" i="19"/>
  <c r="AC47" i="19"/>
  <c r="AD47" i="19"/>
  <c r="AB19" i="19"/>
  <c r="AC123" i="19"/>
  <c r="AD123" i="19"/>
  <c r="AC59" i="19"/>
  <c r="AD59" i="19"/>
  <c r="AB159" i="19"/>
  <c r="AD81" i="19"/>
  <c r="AC81" i="19"/>
  <c r="AB48" i="19"/>
  <c r="AC214" i="19"/>
  <c r="AD214" i="19"/>
  <c r="AB188" i="19"/>
  <c r="AB107" i="19"/>
  <c r="AD46" i="19"/>
  <c r="AC46" i="19"/>
  <c r="AB14" i="19"/>
  <c r="AB81" i="19"/>
  <c r="AC55" i="19"/>
  <c r="AD55" i="19"/>
  <c r="AB12" i="19"/>
  <c r="AC183" i="19"/>
  <c r="AD183" i="19"/>
  <c r="AC197" i="19"/>
  <c r="AD197" i="19"/>
  <c r="AB181" i="19"/>
  <c r="AD137" i="19"/>
  <c r="AC137" i="19"/>
  <c r="AB190" i="19"/>
  <c r="AB227" i="19"/>
  <c r="AC179" i="19"/>
  <c r="AD179" i="19"/>
  <c r="AB201" i="19"/>
  <c r="AB170" i="19"/>
  <c r="AB134" i="19"/>
  <c r="AB182" i="19"/>
  <c r="AB149" i="19"/>
  <c r="AB161" i="19"/>
  <c r="AC240" i="19"/>
  <c r="AD240" i="19"/>
  <c r="AB194" i="19"/>
  <c r="AB245" i="19"/>
  <c r="AB110" i="19"/>
  <c r="AB98" i="19"/>
  <c r="AD37" i="19"/>
  <c r="AC37" i="19"/>
  <c r="AB82" i="19"/>
  <c r="AD21" i="19"/>
  <c r="AC21" i="19"/>
  <c r="AD35" i="19"/>
  <c r="AC35" i="19"/>
  <c r="AB108" i="19"/>
  <c r="AC78" i="19"/>
  <c r="AD78" i="19"/>
  <c r="AC45" i="19"/>
  <c r="AD45" i="19"/>
  <c r="AB15" i="19"/>
  <c r="AC121" i="19"/>
  <c r="AD121" i="19"/>
  <c r="AC57" i="19"/>
  <c r="AD57" i="19"/>
  <c r="AB206" i="19"/>
  <c r="AB109" i="19"/>
  <c r="AB46" i="19"/>
  <c r="AB185" i="19"/>
  <c r="AC159" i="19"/>
  <c r="AD159" i="19"/>
  <c r="AB74" i="19"/>
  <c r="AC106" i="19"/>
  <c r="AD106" i="19"/>
  <c r="AC58" i="19"/>
  <c r="AD58" i="19"/>
  <c r="AC11" i="19"/>
  <c r="AD11" i="19"/>
  <c r="AC180" i="19"/>
  <c r="AD180" i="19"/>
  <c r="AC156" i="19"/>
  <c r="AD156" i="19"/>
  <c r="AC132" i="19"/>
  <c r="AD132" i="19"/>
  <c r="AB52" i="19"/>
  <c r="AC100" i="19"/>
  <c r="AD100" i="19"/>
  <c r="AC76" i="19"/>
  <c r="AD76" i="19"/>
  <c r="AC52" i="19"/>
  <c r="AD52" i="19"/>
  <c r="AD28" i="19"/>
  <c r="AC28" i="19"/>
  <c r="AC4" i="19"/>
  <c r="AD4" i="19"/>
  <c r="AB248" i="19"/>
  <c r="AB176" i="19"/>
  <c r="AB224" i="19"/>
  <c r="AB117" i="19"/>
  <c r="AB148" i="19"/>
  <c r="AB135" i="19"/>
  <c r="AD227" i="19"/>
  <c r="AC227" i="19"/>
  <c r="AB142" i="19"/>
  <c r="AB231" i="19"/>
  <c r="AB173" i="19"/>
  <c r="AB141" i="19"/>
  <c r="AC219" i="19"/>
  <c r="AD219" i="19"/>
  <c r="AC119" i="19"/>
  <c r="AD119" i="19"/>
  <c r="AC241" i="19"/>
  <c r="AD241" i="19"/>
  <c r="AC105" i="19"/>
  <c r="AD105" i="19"/>
  <c r="AB10" i="19"/>
  <c r="AB96" i="19"/>
  <c r="AC33" i="19"/>
  <c r="AD33" i="19"/>
  <c r="AB132" i="19"/>
  <c r="AB73" i="19"/>
  <c r="AB24" i="19"/>
  <c r="AB106" i="19"/>
  <c r="AB43" i="19"/>
  <c r="AB13" i="19"/>
  <c r="AB22" i="19"/>
  <c r="AD7" i="19"/>
  <c r="AC7" i="19"/>
  <c r="AC210" i="19"/>
  <c r="AD210" i="19"/>
  <c r="AB156" i="19"/>
  <c r="AC102" i="19"/>
  <c r="AD102" i="19"/>
  <c r="AB103" i="19"/>
  <c r="AB55" i="19"/>
  <c r="AB49" i="19"/>
  <c r="AC23" i="19"/>
  <c r="AD23" i="19"/>
  <c r="AB8" i="19"/>
  <c r="AB280" i="18"/>
  <c r="AB152" i="18"/>
  <c r="AC254" i="18"/>
  <c r="AD254" i="18"/>
  <c r="AB142" i="18"/>
  <c r="AC295" i="18"/>
  <c r="AD295" i="18"/>
  <c r="AB248" i="18"/>
  <c r="AB291" i="18"/>
  <c r="AC182" i="18"/>
  <c r="AD182" i="18"/>
  <c r="AB289" i="18"/>
  <c r="AC240" i="18"/>
  <c r="AD240" i="18"/>
  <c r="AC61" i="18"/>
  <c r="AD61" i="18"/>
  <c r="AC249" i="18"/>
  <c r="AD249" i="18"/>
  <c r="AC292" i="18"/>
  <c r="AD292" i="18"/>
  <c r="AB259" i="18"/>
  <c r="AC275" i="18"/>
  <c r="AD275" i="18"/>
  <c r="AC227" i="18"/>
  <c r="AD227" i="18"/>
  <c r="AB287" i="18"/>
  <c r="AC242" i="18"/>
  <c r="AD242" i="18"/>
  <c r="AC174" i="18"/>
  <c r="AD174" i="18"/>
  <c r="AC287" i="18"/>
  <c r="AD287" i="18"/>
  <c r="AC189" i="18"/>
  <c r="AD189" i="18"/>
  <c r="AB271" i="18"/>
  <c r="AB220" i="18"/>
  <c r="AB261" i="18"/>
  <c r="AC233" i="18"/>
  <c r="AD233" i="18"/>
  <c r="AB208" i="18"/>
  <c r="AB301" i="18"/>
  <c r="AC238" i="18"/>
  <c r="AD238" i="18"/>
  <c r="AB240" i="18"/>
  <c r="AB283" i="18"/>
  <c r="AC166" i="18"/>
  <c r="AD166" i="18"/>
  <c r="AB285" i="18"/>
  <c r="AC181" i="18"/>
  <c r="AD181" i="18"/>
  <c r="AB296" i="18"/>
  <c r="AC236" i="18"/>
  <c r="AD236" i="18"/>
  <c r="AC229" i="18"/>
  <c r="AD229" i="18"/>
  <c r="AB184" i="18"/>
  <c r="AB299" i="18"/>
  <c r="AC288" i="18"/>
  <c r="AD288" i="18"/>
  <c r="AB251" i="18"/>
  <c r="AC267" i="18"/>
  <c r="AD267" i="18"/>
  <c r="AC219" i="18"/>
  <c r="AD219" i="18"/>
  <c r="AC178" i="18"/>
  <c r="AD178" i="18"/>
  <c r="AB279" i="18"/>
  <c r="AC234" i="18"/>
  <c r="AD234" i="18"/>
  <c r="AC283" i="18"/>
  <c r="AD283" i="18"/>
  <c r="AC173" i="18"/>
  <c r="AD173" i="18"/>
  <c r="AB263" i="18"/>
  <c r="AC271" i="18"/>
  <c r="AD271" i="18"/>
  <c r="AB257" i="18"/>
  <c r="AC45" i="18"/>
  <c r="AD45" i="18"/>
  <c r="AC225" i="18"/>
  <c r="AD225" i="18"/>
  <c r="AC139" i="18"/>
  <c r="AD139" i="18"/>
  <c r="AB160" i="18"/>
  <c r="AD282" i="18"/>
  <c r="AC282" i="18"/>
  <c r="AC142" i="18"/>
  <c r="AD142" i="18"/>
  <c r="AB232" i="18"/>
  <c r="AB281" i="18"/>
  <c r="AC165" i="18"/>
  <c r="AD165" i="18"/>
  <c r="AC296" i="18"/>
  <c r="AD296" i="18"/>
  <c r="AC232" i="18"/>
  <c r="AD232" i="18"/>
  <c r="AB241" i="18"/>
  <c r="AC301" i="18"/>
  <c r="AD301" i="18"/>
  <c r="AC191" i="18"/>
  <c r="AD191" i="18"/>
  <c r="AC130" i="18"/>
  <c r="AD130" i="18"/>
  <c r="AC213" i="18"/>
  <c r="AD213" i="18"/>
  <c r="AC262" i="18"/>
  <c r="AD262" i="18"/>
  <c r="AC284" i="18"/>
  <c r="AD284" i="18"/>
  <c r="AB243" i="18"/>
  <c r="AC259" i="18"/>
  <c r="AD259" i="18"/>
  <c r="AB199" i="18"/>
  <c r="AB297" i="18"/>
  <c r="AC131" i="18"/>
  <c r="AD131" i="18"/>
  <c r="AC274" i="18"/>
  <c r="AD274" i="18"/>
  <c r="AC226" i="18"/>
  <c r="AD226" i="18"/>
  <c r="AC279" i="18"/>
  <c r="AD279" i="18"/>
  <c r="AC263" i="18"/>
  <c r="AD263" i="18"/>
  <c r="AC294" i="18"/>
  <c r="AD294" i="18"/>
  <c r="AB136" i="18"/>
  <c r="AC216" i="18"/>
  <c r="AD216" i="18"/>
  <c r="AD297" i="18"/>
  <c r="AC297" i="18"/>
  <c r="AC81" i="18"/>
  <c r="AD81" i="18"/>
  <c r="AC167" i="18"/>
  <c r="AD167" i="18"/>
  <c r="AB292" i="18"/>
  <c r="AC246" i="18"/>
  <c r="AD246" i="18"/>
  <c r="AB295" i="18"/>
  <c r="AB272" i="18"/>
  <c r="AB224" i="18"/>
  <c r="AB223" i="18"/>
  <c r="AB276" i="18"/>
  <c r="AC124" i="18"/>
  <c r="AD124" i="18"/>
  <c r="AC210" i="18"/>
  <c r="AD210" i="18"/>
  <c r="AC155" i="18"/>
  <c r="AD155" i="18"/>
  <c r="AB237" i="18"/>
  <c r="AC281" i="18"/>
  <c r="AD281" i="18"/>
  <c r="AB120" i="18"/>
  <c r="AC280" i="18"/>
  <c r="AD280" i="18"/>
  <c r="AB235" i="18"/>
  <c r="AC152" i="18"/>
  <c r="AD152" i="18"/>
  <c r="AC251" i="18"/>
  <c r="AD251" i="18"/>
  <c r="AD290" i="18"/>
  <c r="AC290" i="18"/>
  <c r="AC266" i="18"/>
  <c r="AD266" i="18"/>
  <c r="AC218" i="18"/>
  <c r="AD218" i="18"/>
  <c r="AC134" i="18"/>
  <c r="AD134" i="18"/>
  <c r="AC193" i="18"/>
  <c r="AD193" i="18"/>
  <c r="AC255" i="18"/>
  <c r="AD255" i="18"/>
  <c r="AC264" i="18"/>
  <c r="AD264" i="18"/>
  <c r="AB150" i="18"/>
  <c r="AB51" i="18"/>
  <c r="AB288" i="18"/>
  <c r="AC185" i="18"/>
  <c r="AD185" i="18"/>
  <c r="AC270" i="18"/>
  <c r="AD270" i="18"/>
  <c r="AB264" i="18"/>
  <c r="AB216" i="18"/>
  <c r="AC186" i="18"/>
  <c r="AD186" i="18"/>
  <c r="AB300" i="18"/>
  <c r="AC300" i="18"/>
  <c r="AD300" i="18"/>
  <c r="AB215" i="18"/>
  <c r="AC223" i="18"/>
  <c r="AD223" i="18"/>
  <c r="AB268" i="18"/>
  <c r="AB233" i="18"/>
  <c r="AC277" i="18"/>
  <c r="AD277" i="18"/>
  <c r="AC154" i="18"/>
  <c r="AD154" i="18"/>
  <c r="AC177" i="18"/>
  <c r="AD177" i="18"/>
  <c r="AB275" i="18"/>
  <c r="AB227" i="18"/>
  <c r="AC243" i="18"/>
  <c r="AD243" i="18"/>
  <c r="AC162" i="18"/>
  <c r="AD162" i="18"/>
  <c r="AC258" i="18"/>
  <c r="AD258" i="18"/>
  <c r="AC202" i="18"/>
  <c r="AD202" i="18"/>
  <c r="AC298" i="18"/>
  <c r="AD298" i="18"/>
  <c r="AC211" i="18"/>
  <c r="AD211" i="18"/>
  <c r="AB236" i="18"/>
  <c r="AC260" i="18"/>
  <c r="AD260" i="18"/>
  <c r="AB217" i="18"/>
  <c r="AC273" i="18"/>
  <c r="AD273" i="18"/>
  <c r="AC230" i="18"/>
  <c r="AD230" i="18"/>
  <c r="AB284" i="18"/>
  <c r="AC169" i="18"/>
  <c r="AD169" i="18"/>
  <c r="AB256" i="18"/>
  <c r="AB293" i="18"/>
  <c r="AB211" i="18"/>
  <c r="AC215" i="18"/>
  <c r="AD215" i="18"/>
  <c r="AC257" i="18"/>
  <c r="AD257" i="18"/>
  <c r="AC222" i="18"/>
  <c r="AD222" i="18"/>
  <c r="AC161" i="18"/>
  <c r="AD161" i="18"/>
  <c r="AC299" i="18"/>
  <c r="AD299" i="18"/>
  <c r="AB267" i="18"/>
  <c r="AB219" i="18"/>
  <c r="AC235" i="18"/>
  <c r="AD235" i="18"/>
  <c r="AC250" i="18"/>
  <c r="AD250" i="18"/>
  <c r="AC190" i="18"/>
  <c r="AD190" i="18"/>
  <c r="AC291" i="18"/>
  <c r="AD291" i="18"/>
  <c r="AB147" i="18"/>
  <c r="AC206" i="18"/>
  <c r="AD206" i="18"/>
  <c r="AC201" i="18"/>
  <c r="AD201" i="18"/>
  <c r="AB228" i="18"/>
  <c r="AC256" i="18"/>
  <c r="AD256" i="18"/>
  <c r="AB265" i="18"/>
  <c r="AB214" i="18"/>
  <c r="AC253" i="18"/>
  <c r="AD253" i="18"/>
  <c r="AC59" i="18"/>
  <c r="AD59" i="18"/>
  <c r="AB166" i="18"/>
  <c r="AC98" i="18"/>
  <c r="AD98" i="18"/>
  <c r="AD106" i="18"/>
  <c r="AC106" i="18"/>
  <c r="AD199" i="18"/>
  <c r="AC199" i="18"/>
  <c r="AC175" i="18"/>
  <c r="AD175" i="18"/>
  <c r="AC57" i="18"/>
  <c r="AD57" i="18"/>
  <c r="AB192" i="18"/>
  <c r="AB168" i="18"/>
  <c r="AB55" i="18"/>
  <c r="AC149" i="18"/>
  <c r="AD149" i="18"/>
  <c r="AC119" i="18"/>
  <c r="AD119" i="18"/>
  <c r="AB193" i="18"/>
  <c r="AB169" i="18"/>
  <c r="AC117" i="18"/>
  <c r="AD117" i="18"/>
  <c r="AC33" i="18"/>
  <c r="AD33" i="18"/>
  <c r="AB95" i="18"/>
  <c r="AC25" i="18"/>
  <c r="AD25" i="18"/>
  <c r="AC41" i="18"/>
  <c r="AD41" i="18"/>
  <c r="AB153" i="18"/>
  <c r="AB129" i="18"/>
  <c r="AC22" i="18"/>
  <c r="AD22" i="18"/>
  <c r="AB74" i="18"/>
  <c r="AB50" i="18"/>
  <c r="AB26" i="18"/>
  <c r="AC43" i="18"/>
  <c r="AD43" i="18"/>
  <c r="AC19" i="18"/>
  <c r="AD19" i="18"/>
  <c r="AC96" i="18"/>
  <c r="AD96" i="18"/>
  <c r="AC72" i="18"/>
  <c r="AD72" i="18"/>
  <c r="AC48" i="18"/>
  <c r="AD48" i="18"/>
  <c r="AC24" i="18"/>
  <c r="AD24" i="18"/>
  <c r="AC144" i="18"/>
  <c r="AD144" i="18"/>
  <c r="AB282" i="18"/>
  <c r="AB258" i="18"/>
  <c r="AB234" i="18"/>
  <c r="AC207" i="18"/>
  <c r="AD207" i="18"/>
  <c r="AB162" i="18"/>
  <c r="AC75" i="18"/>
  <c r="AD75" i="18"/>
  <c r="AC137" i="18"/>
  <c r="AD137" i="18"/>
  <c r="AB183" i="18"/>
  <c r="AB159" i="18"/>
  <c r="AB101" i="18"/>
  <c r="AB148" i="18"/>
  <c r="AC49" i="18"/>
  <c r="AD49" i="18"/>
  <c r="AC116" i="18"/>
  <c r="AD116" i="18"/>
  <c r="AB21" i="18"/>
  <c r="AB138" i="18"/>
  <c r="AC208" i="18"/>
  <c r="AD208" i="18"/>
  <c r="AC184" i="18"/>
  <c r="AD184" i="18"/>
  <c r="AC160" i="18"/>
  <c r="AD160" i="18"/>
  <c r="AB47" i="18"/>
  <c r="AC113" i="18"/>
  <c r="AD113" i="18"/>
  <c r="AB27" i="18"/>
  <c r="AB119" i="18"/>
  <c r="AB90" i="18"/>
  <c r="AC82" i="18"/>
  <c r="AD82" i="18"/>
  <c r="AC58" i="18"/>
  <c r="AD58" i="18"/>
  <c r="AB93" i="18"/>
  <c r="AC109" i="18"/>
  <c r="AD109" i="18"/>
  <c r="AB23" i="18"/>
  <c r="AB100" i="18"/>
  <c r="AB76" i="18"/>
  <c r="AB52" i="18"/>
  <c r="AB28" i="18"/>
  <c r="AB4" i="18"/>
  <c r="AC197" i="18"/>
  <c r="AD197" i="18"/>
  <c r="AC194" i="18"/>
  <c r="AD194" i="18"/>
  <c r="AB139" i="18"/>
  <c r="AB202" i="18"/>
  <c r="AC158" i="18"/>
  <c r="AD158" i="18"/>
  <c r="AB67" i="18"/>
  <c r="AC91" i="18"/>
  <c r="AD91" i="18"/>
  <c r="AC195" i="18"/>
  <c r="AD195" i="18"/>
  <c r="AC171" i="18"/>
  <c r="AD171" i="18"/>
  <c r="AB143" i="18"/>
  <c r="AB212" i="18"/>
  <c r="AB188" i="18"/>
  <c r="AB164" i="18"/>
  <c r="AC135" i="18"/>
  <c r="AD135" i="18"/>
  <c r="AC107" i="18"/>
  <c r="AD107" i="18"/>
  <c r="AB213" i="18"/>
  <c r="AB189" i="18"/>
  <c r="AB165" i="18"/>
  <c r="AC42" i="18"/>
  <c r="AD42" i="18"/>
  <c r="AC99" i="18"/>
  <c r="AD99" i="18"/>
  <c r="AC17" i="18"/>
  <c r="AD17" i="18"/>
  <c r="AB149" i="18"/>
  <c r="AB125" i="18"/>
  <c r="AB98" i="18"/>
  <c r="AC14" i="18"/>
  <c r="AD14" i="18"/>
  <c r="AB70" i="18"/>
  <c r="AB46" i="18"/>
  <c r="AB22" i="18"/>
  <c r="AC39" i="18"/>
  <c r="AD39" i="18"/>
  <c r="AC15" i="18"/>
  <c r="AD15" i="18"/>
  <c r="AC92" i="18"/>
  <c r="AD92" i="18"/>
  <c r="AC68" i="18"/>
  <c r="AD68" i="18"/>
  <c r="AC44" i="18"/>
  <c r="AD44" i="18"/>
  <c r="AC20" i="18"/>
  <c r="AD20" i="18"/>
  <c r="AB194" i="18"/>
  <c r="AB278" i="18"/>
  <c r="AB254" i="18"/>
  <c r="AB230" i="18"/>
  <c r="AB81" i="18"/>
  <c r="AB87" i="18"/>
  <c r="AB59" i="18"/>
  <c r="AC67" i="18"/>
  <c r="AD67" i="18"/>
  <c r="AB179" i="18"/>
  <c r="AB85" i="18"/>
  <c r="AB116" i="18"/>
  <c r="AC140" i="18"/>
  <c r="AD140" i="18"/>
  <c r="AD204" i="18"/>
  <c r="AC204" i="18"/>
  <c r="AC180" i="18"/>
  <c r="AD180" i="18"/>
  <c r="AC29" i="18"/>
  <c r="AD29" i="18"/>
  <c r="AC141" i="18"/>
  <c r="AD141" i="18"/>
  <c r="AB33" i="18"/>
  <c r="AB115" i="18"/>
  <c r="AC97" i="18"/>
  <c r="AD97" i="18"/>
  <c r="AC78" i="18"/>
  <c r="AD78" i="18"/>
  <c r="AC54" i="18"/>
  <c r="AD54" i="18"/>
  <c r="AB19" i="18"/>
  <c r="AB96" i="18"/>
  <c r="AB72" i="18"/>
  <c r="AB48" i="18"/>
  <c r="AB24" i="18"/>
  <c r="AB209" i="18"/>
  <c r="AB185" i="18"/>
  <c r="AB161" i="18"/>
  <c r="AB94" i="18"/>
  <c r="AB5" i="18"/>
  <c r="AB31" i="18"/>
  <c r="AB113" i="18"/>
  <c r="AC102" i="18"/>
  <c r="AD102" i="18"/>
  <c r="AC9" i="18"/>
  <c r="AD9" i="18"/>
  <c r="AB145" i="18"/>
  <c r="AB121" i="18"/>
  <c r="AB91" i="18"/>
  <c r="AC6" i="18"/>
  <c r="AD6" i="18"/>
  <c r="AB66" i="18"/>
  <c r="AB42" i="18"/>
  <c r="AB18" i="18"/>
  <c r="AC35" i="18"/>
  <c r="AD35" i="18"/>
  <c r="AC11" i="18"/>
  <c r="AD11" i="18"/>
  <c r="AC112" i="18"/>
  <c r="AD112" i="18"/>
  <c r="AC88" i="18"/>
  <c r="AD88" i="18"/>
  <c r="AC64" i="18"/>
  <c r="AD64" i="18"/>
  <c r="AC40" i="18"/>
  <c r="AD40" i="18"/>
  <c r="AC16" i="18"/>
  <c r="AD16" i="18"/>
  <c r="AB255" i="18"/>
  <c r="AB206" i="18"/>
  <c r="AC69" i="18"/>
  <c r="AD69" i="18"/>
  <c r="AB198" i="18"/>
  <c r="AC53" i="18"/>
  <c r="AD53" i="18"/>
  <c r="AB298" i="18"/>
  <c r="AB274" i="18"/>
  <c r="AB250" i="18"/>
  <c r="AB226" i="18"/>
  <c r="AB134" i="18"/>
  <c r="AB75" i="18"/>
  <c r="AC127" i="18"/>
  <c r="AD127" i="18"/>
  <c r="AC51" i="18"/>
  <c r="AD51" i="18"/>
  <c r="AB175" i="18"/>
  <c r="AB73" i="18"/>
  <c r="AB140" i="18"/>
  <c r="AC200" i="18"/>
  <c r="AD200" i="18"/>
  <c r="AC176" i="18"/>
  <c r="AD176" i="18"/>
  <c r="AC111" i="18"/>
  <c r="AD111" i="18"/>
  <c r="AB83" i="18"/>
  <c r="AC74" i="18"/>
  <c r="AD74" i="18"/>
  <c r="AC50" i="18"/>
  <c r="AD50" i="18"/>
  <c r="AC30" i="18"/>
  <c r="AD30" i="18"/>
  <c r="AB89" i="18"/>
  <c r="AB15" i="18"/>
  <c r="AB92" i="18"/>
  <c r="AB68" i="18"/>
  <c r="AB44" i="18"/>
  <c r="AB20" i="18"/>
  <c r="AC247" i="18"/>
  <c r="AD247" i="18"/>
  <c r="AB124" i="18"/>
  <c r="AB260" i="18"/>
  <c r="AB210" i="18"/>
  <c r="AC276" i="18"/>
  <c r="AD276" i="18"/>
  <c r="AC252" i="18"/>
  <c r="AD252" i="18"/>
  <c r="AC228" i="18"/>
  <c r="AD228" i="18"/>
  <c r="AB195" i="18"/>
  <c r="AB277" i="18"/>
  <c r="AB253" i="18"/>
  <c r="AB229" i="18"/>
  <c r="AC203" i="18"/>
  <c r="AD203" i="18"/>
  <c r="AC293" i="18"/>
  <c r="AD293" i="18"/>
  <c r="AC269" i="18"/>
  <c r="AD269" i="18"/>
  <c r="AC245" i="18"/>
  <c r="AD245" i="18"/>
  <c r="AC221" i="18"/>
  <c r="AD221" i="18"/>
  <c r="AB190" i="18"/>
  <c r="AB103" i="18"/>
  <c r="AC125" i="18"/>
  <c r="AD125" i="18"/>
  <c r="AB65" i="18"/>
  <c r="AC187" i="18"/>
  <c r="AD187" i="18"/>
  <c r="AC163" i="18"/>
  <c r="AD163" i="18"/>
  <c r="AC101" i="18"/>
  <c r="AD101" i="18"/>
  <c r="AB135" i="18"/>
  <c r="AB204" i="18"/>
  <c r="AB180" i="18"/>
  <c r="AC146" i="18"/>
  <c r="AD146" i="18"/>
  <c r="AC133" i="18"/>
  <c r="AD133" i="18"/>
  <c r="AC77" i="18"/>
  <c r="AD77" i="18"/>
  <c r="AB205" i="18"/>
  <c r="AB181" i="18"/>
  <c r="AC83" i="18"/>
  <c r="AD83" i="18"/>
  <c r="AC90" i="18"/>
  <c r="AD90" i="18"/>
  <c r="AC95" i="18"/>
  <c r="AD95" i="18"/>
  <c r="AB141" i="18"/>
  <c r="AB117" i="18"/>
  <c r="AB86" i="18"/>
  <c r="AB62" i="18"/>
  <c r="AB38" i="18"/>
  <c r="AB14" i="18"/>
  <c r="AC31" i="18"/>
  <c r="AD31" i="18"/>
  <c r="AC7" i="18"/>
  <c r="AD7" i="18"/>
  <c r="AC108" i="18"/>
  <c r="AD108" i="18"/>
  <c r="AC84" i="18"/>
  <c r="AD84" i="18"/>
  <c r="AC60" i="18"/>
  <c r="AD60" i="18"/>
  <c r="AC36" i="18"/>
  <c r="AD36" i="18"/>
  <c r="AC12" i="18"/>
  <c r="AD12" i="18"/>
  <c r="AB247" i="18"/>
  <c r="AB155" i="18"/>
  <c r="AB144" i="18"/>
  <c r="AB294" i="18"/>
  <c r="AB270" i="18"/>
  <c r="AB246" i="18"/>
  <c r="AB222" i="18"/>
  <c r="AB186" i="18"/>
  <c r="AC153" i="18"/>
  <c r="AD153" i="18"/>
  <c r="AC120" i="18"/>
  <c r="AD120" i="18"/>
  <c r="AB171" i="18"/>
  <c r="AB57" i="18"/>
  <c r="AC156" i="18"/>
  <c r="AD156" i="18"/>
  <c r="AC132" i="18"/>
  <c r="AD132" i="18"/>
  <c r="AC79" i="18"/>
  <c r="AD79" i="18"/>
  <c r="AB154" i="18"/>
  <c r="AD196" i="18"/>
  <c r="AC196" i="18"/>
  <c r="AC172" i="18"/>
  <c r="AD172" i="18"/>
  <c r="AC89" i="18"/>
  <c r="AD89" i="18"/>
  <c r="AC71" i="18"/>
  <c r="AD71" i="18"/>
  <c r="AC21" i="18"/>
  <c r="AD21" i="18"/>
  <c r="AB131" i="18"/>
  <c r="AB106" i="18"/>
  <c r="AC26" i="18"/>
  <c r="AD26" i="18"/>
  <c r="AC70" i="18"/>
  <c r="AD70" i="18"/>
  <c r="AC46" i="18"/>
  <c r="AD46" i="18"/>
  <c r="AB109" i="18"/>
  <c r="AB25" i="18"/>
  <c r="AC93" i="18"/>
  <c r="AD93" i="18"/>
  <c r="AB41" i="18"/>
  <c r="AC34" i="18"/>
  <c r="AD34" i="18"/>
  <c r="AB11" i="18"/>
  <c r="AB112" i="18"/>
  <c r="AB88" i="18"/>
  <c r="AB64" i="18"/>
  <c r="AB40" i="18"/>
  <c r="AB16" i="18"/>
  <c r="AC239" i="18"/>
  <c r="AD239" i="18"/>
  <c r="AD286" i="18"/>
  <c r="AC286" i="18"/>
  <c r="AB252" i="18"/>
  <c r="AC272" i="18"/>
  <c r="AD272" i="18"/>
  <c r="AC248" i="18"/>
  <c r="AD248" i="18"/>
  <c r="AC224" i="18"/>
  <c r="AD224" i="18"/>
  <c r="AC205" i="18"/>
  <c r="AD205" i="18"/>
  <c r="AB273" i="18"/>
  <c r="AB249" i="18"/>
  <c r="AB225" i="18"/>
  <c r="AC289" i="18"/>
  <c r="AD289" i="18"/>
  <c r="AC265" i="18"/>
  <c r="AD265" i="18"/>
  <c r="AC241" i="18"/>
  <c r="AD241" i="18"/>
  <c r="AC217" i="18"/>
  <c r="AD217" i="18"/>
  <c r="AB182" i="18"/>
  <c r="AC115" i="18"/>
  <c r="AD115" i="18"/>
  <c r="AB118" i="18"/>
  <c r="AB13" i="18"/>
  <c r="AC118" i="18"/>
  <c r="AD118" i="18"/>
  <c r="AB49" i="18"/>
  <c r="AC183" i="18"/>
  <c r="AD183" i="18"/>
  <c r="AC159" i="18"/>
  <c r="AD159" i="18"/>
  <c r="AC85" i="18"/>
  <c r="AD85" i="18"/>
  <c r="AB130" i="18"/>
  <c r="AB200" i="18"/>
  <c r="AB176" i="18"/>
  <c r="AC151" i="18"/>
  <c r="AD151" i="18"/>
  <c r="AC121" i="18"/>
  <c r="AD121" i="18"/>
  <c r="AB29" i="18"/>
  <c r="AC138" i="18"/>
  <c r="AD138" i="18"/>
  <c r="AC128" i="18"/>
  <c r="AD128" i="18"/>
  <c r="AC63" i="18"/>
  <c r="AD63" i="18"/>
  <c r="AB201" i="18"/>
  <c r="AB177" i="18"/>
  <c r="AC126" i="18"/>
  <c r="AD126" i="18"/>
  <c r="AB69" i="18"/>
  <c r="AB37" i="18"/>
  <c r="AB39" i="18"/>
  <c r="AB137" i="18"/>
  <c r="AB114" i="18"/>
  <c r="AB82" i="18"/>
  <c r="AB58" i="18"/>
  <c r="AB34" i="18"/>
  <c r="AB10" i="18"/>
  <c r="AC27" i="18"/>
  <c r="AD27" i="18"/>
  <c r="AC3" i="18"/>
  <c r="AD3" i="18"/>
  <c r="AC104" i="18"/>
  <c r="AD104" i="18"/>
  <c r="AC80" i="18"/>
  <c r="AD80" i="18"/>
  <c r="AC56" i="18"/>
  <c r="AD56" i="18"/>
  <c r="AC32" i="18"/>
  <c r="AD32" i="18"/>
  <c r="AC8" i="18"/>
  <c r="AD8" i="18"/>
  <c r="AC94" i="18"/>
  <c r="AD94" i="18"/>
  <c r="AB239" i="18"/>
  <c r="AC147" i="18"/>
  <c r="AD147" i="18"/>
  <c r="AB203" i="18"/>
  <c r="AD129" i="18"/>
  <c r="AC129" i="18"/>
  <c r="AC209" i="18"/>
  <c r="AD209" i="18"/>
  <c r="AB290" i="18"/>
  <c r="AB266" i="18"/>
  <c r="AB242" i="18"/>
  <c r="AB218" i="18"/>
  <c r="AB178" i="18"/>
  <c r="AB43" i="18"/>
  <c r="AB191" i="18"/>
  <c r="AB167" i="18"/>
  <c r="AB156" i="18"/>
  <c r="AB132" i="18"/>
  <c r="AB79" i="18"/>
  <c r="AD192" i="18"/>
  <c r="AC192" i="18"/>
  <c r="AC168" i="18"/>
  <c r="AD168" i="18"/>
  <c r="AB77" i="18"/>
  <c r="AC157" i="18"/>
  <c r="AD157" i="18"/>
  <c r="AB126" i="18"/>
  <c r="AC55" i="18"/>
  <c r="AD55" i="18"/>
  <c r="AB61" i="18"/>
  <c r="AC13" i="18"/>
  <c r="AD13" i="18"/>
  <c r="AB127" i="18"/>
  <c r="AB99" i="18"/>
  <c r="AC18" i="18"/>
  <c r="AD18" i="18"/>
  <c r="AB35" i="18"/>
  <c r="AC66" i="18"/>
  <c r="AD66" i="18"/>
  <c r="AB17" i="18"/>
  <c r="AB7" i="18"/>
  <c r="AB108" i="18"/>
  <c r="AB84" i="18"/>
  <c r="AB60" i="18"/>
  <c r="AB36" i="18"/>
  <c r="AB12" i="18"/>
  <c r="AC231" i="18"/>
  <c r="AD231" i="18"/>
  <c r="AD278" i="18"/>
  <c r="AC278" i="18"/>
  <c r="AC170" i="18"/>
  <c r="AD170" i="18"/>
  <c r="AB244" i="18"/>
  <c r="AC268" i="18"/>
  <c r="AD268" i="18"/>
  <c r="AC244" i="18"/>
  <c r="AD244" i="18"/>
  <c r="AC220" i="18"/>
  <c r="AD220" i="18"/>
  <c r="AC136" i="18"/>
  <c r="AD136" i="18"/>
  <c r="AB269" i="18"/>
  <c r="AB245" i="18"/>
  <c r="AB221" i="18"/>
  <c r="AC150" i="18"/>
  <c r="AD150" i="18"/>
  <c r="AC285" i="18"/>
  <c r="AD285" i="18"/>
  <c r="AC261" i="18"/>
  <c r="AD261" i="18"/>
  <c r="AC237" i="18"/>
  <c r="AD237" i="18"/>
  <c r="AC214" i="18"/>
  <c r="AD214" i="18"/>
  <c r="AC122" i="18"/>
  <c r="AD122" i="18"/>
  <c r="AB207" i="18"/>
  <c r="AB174" i="18"/>
  <c r="AC110" i="18"/>
  <c r="AD110" i="18"/>
  <c r="AC145" i="18"/>
  <c r="AD145" i="18"/>
  <c r="AC114" i="18"/>
  <c r="AD114" i="18"/>
  <c r="AC179" i="18"/>
  <c r="AD179" i="18"/>
  <c r="AC73" i="18"/>
  <c r="AD73" i="18"/>
  <c r="AB151" i="18"/>
  <c r="AB196" i="18"/>
  <c r="AB172" i="18"/>
  <c r="AB146" i="18"/>
  <c r="AB71" i="18"/>
  <c r="AC47" i="18"/>
  <c r="AD47" i="18"/>
  <c r="AB197" i="18"/>
  <c r="AB173" i="18"/>
  <c r="AB53" i="18"/>
  <c r="AB97" i="18"/>
  <c r="AC37" i="18"/>
  <c r="AD37" i="18"/>
  <c r="AB102" i="18"/>
  <c r="AB157" i="18"/>
  <c r="AB133" i="18"/>
  <c r="AB107" i="18"/>
  <c r="AB78" i="18"/>
  <c r="AB54" i="18"/>
  <c r="AB30" i="18"/>
  <c r="AB6" i="18"/>
  <c r="AC23" i="18"/>
  <c r="AD23" i="18"/>
  <c r="AC100" i="18"/>
  <c r="AD100" i="18"/>
  <c r="AC76" i="18"/>
  <c r="AD76" i="18"/>
  <c r="AC52" i="18"/>
  <c r="AD52" i="18"/>
  <c r="AC28" i="18"/>
  <c r="AD28" i="18"/>
  <c r="AC4" i="18"/>
  <c r="AD4" i="18"/>
  <c r="AB231" i="18"/>
  <c r="AC198" i="18"/>
  <c r="AD198" i="18"/>
  <c r="AB122" i="18"/>
  <c r="AB110" i="18"/>
  <c r="AB158" i="18"/>
  <c r="AB286" i="18"/>
  <c r="AB262" i="18"/>
  <c r="AB238" i="18"/>
  <c r="AB170" i="18"/>
  <c r="AC103" i="18"/>
  <c r="AD103" i="18"/>
  <c r="AC87" i="18"/>
  <c r="AD87" i="18"/>
  <c r="AC105" i="18"/>
  <c r="AD105" i="18"/>
  <c r="AB187" i="18"/>
  <c r="AB163" i="18"/>
  <c r="AC65" i="18"/>
  <c r="AD65" i="18"/>
  <c r="AD148" i="18"/>
  <c r="AC148" i="18"/>
  <c r="AC123" i="18"/>
  <c r="AD123" i="18"/>
  <c r="AC143" i="18"/>
  <c r="AD143" i="18"/>
  <c r="AB111" i="18"/>
  <c r="AC212" i="18"/>
  <c r="AD212" i="18"/>
  <c r="AC188" i="18"/>
  <c r="AD188" i="18"/>
  <c r="AC164" i="18"/>
  <c r="AD164" i="18"/>
  <c r="AB128" i="18"/>
  <c r="AB63" i="18"/>
  <c r="AC38" i="18"/>
  <c r="AD38" i="18"/>
  <c r="AB45" i="18"/>
  <c r="AC5" i="18"/>
  <c r="AD5" i="18"/>
  <c r="AB123" i="18"/>
  <c r="AC10" i="18"/>
  <c r="AD10" i="18"/>
  <c r="AC86" i="18"/>
  <c r="AD86" i="18"/>
  <c r="AC62" i="18"/>
  <c r="AD62" i="18"/>
  <c r="AB9" i="18"/>
  <c r="AB105" i="18"/>
  <c r="AB3" i="18"/>
  <c r="AB104" i="18"/>
  <c r="AB80" i="18"/>
  <c r="AB56" i="18"/>
  <c r="AB32" i="18"/>
  <c r="AB8" i="18"/>
  <c r="AC144" i="17"/>
  <c r="AD144" i="17"/>
  <c r="AB141" i="17"/>
  <c r="AC140" i="17"/>
  <c r="AD140" i="17"/>
  <c r="AB142" i="17"/>
  <c r="AC145" i="17"/>
  <c r="AD145" i="17"/>
  <c r="AB138" i="17"/>
  <c r="AB143" i="17"/>
  <c r="AC141" i="17"/>
  <c r="AD141" i="17"/>
  <c r="AC146" i="17"/>
  <c r="AD146" i="17"/>
  <c r="AB139" i="17"/>
  <c r="AC142" i="17"/>
  <c r="AD142" i="17"/>
  <c r="AC138" i="17"/>
  <c r="AD138" i="17"/>
  <c r="AC143" i="17"/>
  <c r="AD143" i="17"/>
  <c r="AB144" i="17"/>
  <c r="AB140" i="17"/>
  <c r="AB145" i="17"/>
  <c r="AC139" i="17"/>
  <c r="AD139" i="17"/>
  <c r="AB146" i="17"/>
  <c r="AA193" i="4"/>
  <c r="Z193" i="4"/>
  <c r="Z195" i="4"/>
  <c r="AA195" i="4"/>
  <c r="Y185" i="4"/>
  <c r="Y116" i="4"/>
  <c r="Z96" i="4"/>
  <c r="AA96" i="4"/>
  <c r="Y142" i="4"/>
  <c r="Y90" i="4"/>
  <c r="Z82" i="4"/>
  <c r="AA82" i="4"/>
  <c r="Y44" i="4"/>
  <c r="Y169" i="4"/>
  <c r="Y121" i="4"/>
  <c r="AA73" i="4"/>
  <c r="Z73" i="4"/>
  <c r="Z190" i="4"/>
  <c r="AA190" i="4"/>
  <c r="Y62" i="4"/>
  <c r="AA162" i="4"/>
  <c r="Z162" i="4"/>
  <c r="AA187" i="4"/>
  <c r="Z187" i="4"/>
  <c r="Y24" i="4"/>
  <c r="Y70" i="4"/>
  <c r="Y189" i="4"/>
  <c r="Z189" i="4"/>
  <c r="AA189" i="4"/>
  <c r="Y12" i="4"/>
  <c r="Z178" i="4"/>
  <c r="AA178" i="4"/>
  <c r="Y126" i="4"/>
  <c r="Z62" i="4"/>
  <c r="AA62" i="4"/>
  <c r="Y104" i="4"/>
  <c r="Z14" i="4"/>
  <c r="AA14" i="4"/>
  <c r="Y130" i="4"/>
  <c r="Z142" i="4"/>
  <c r="AA142" i="4"/>
  <c r="Y82" i="4"/>
  <c r="Y168" i="4"/>
  <c r="Z28" i="4"/>
  <c r="AA28" i="4"/>
  <c r="Z144" i="4"/>
  <c r="AA144" i="4"/>
  <c r="Y146" i="4"/>
  <c r="Y36" i="4"/>
  <c r="Y167" i="4"/>
  <c r="Y143" i="4"/>
  <c r="Y119" i="4"/>
  <c r="Y95" i="4"/>
  <c r="Y71" i="4"/>
  <c r="Y47" i="4"/>
  <c r="Y23" i="4"/>
  <c r="AA167" i="4"/>
  <c r="Z167" i="4"/>
  <c r="AA143" i="4"/>
  <c r="Z143" i="4"/>
  <c r="AA119" i="4"/>
  <c r="Z119" i="4"/>
  <c r="AA95" i="4"/>
  <c r="Z95" i="4"/>
  <c r="AA71" i="4"/>
  <c r="Z71" i="4"/>
  <c r="AA47" i="4"/>
  <c r="Z47" i="4"/>
  <c r="AA23" i="4"/>
  <c r="Z23" i="4"/>
  <c r="Y195" i="4"/>
  <c r="Z188" i="4"/>
  <c r="AA188" i="4"/>
  <c r="Y38" i="4"/>
  <c r="Z20" i="4"/>
  <c r="AA20" i="4"/>
  <c r="Z48" i="4"/>
  <c r="AA48" i="4"/>
  <c r="Y4" i="4"/>
  <c r="Z34" i="4"/>
  <c r="AA34" i="4"/>
  <c r="Y158" i="4"/>
  <c r="Y145" i="4"/>
  <c r="AA97" i="4"/>
  <c r="Z97" i="4"/>
  <c r="Z158" i="4"/>
  <c r="AA158" i="4"/>
  <c r="Z191" i="4"/>
  <c r="AA191" i="4"/>
  <c r="Z180" i="4"/>
  <c r="AA180" i="4"/>
  <c r="Y201" i="4"/>
  <c r="Z18" i="4"/>
  <c r="AA18" i="4"/>
  <c r="Y183" i="4"/>
  <c r="Y182" i="4"/>
  <c r="Z197" i="4"/>
  <c r="AA197" i="4"/>
  <c r="Y178" i="4"/>
  <c r="Y175" i="4"/>
  <c r="Y114" i="4"/>
  <c r="Y96" i="4"/>
  <c r="Z8" i="4"/>
  <c r="AA8" i="4"/>
  <c r="Z88" i="4"/>
  <c r="AA88" i="4"/>
  <c r="Z40" i="4"/>
  <c r="AA40" i="4"/>
  <c r="Y118" i="4"/>
  <c r="Y74" i="4"/>
  <c r="Y156" i="4"/>
  <c r="Z74" i="4"/>
  <c r="AA74" i="4"/>
  <c r="Z22" i="4"/>
  <c r="AA22" i="4"/>
  <c r="Y134" i="4"/>
  <c r="Y165" i="4"/>
  <c r="Y141" i="4"/>
  <c r="Y117" i="4"/>
  <c r="Y93" i="4"/>
  <c r="Y69" i="4"/>
  <c r="Y45" i="4"/>
  <c r="Y21" i="4"/>
  <c r="Z165" i="4"/>
  <c r="AA165" i="4"/>
  <c r="Z141" i="4"/>
  <c r="AA141" i="4"/>
  <c r="Z117" i="4"/>
  <c r="AA117" i="4"/>
  <c r="AA93" i="4"/>
  <c r="Z93" i="4"/>
  <c r="AA69" i="4"/>
  <c r="Z69" i="4"/>
  <c r="AA45" i="4"/>
  <c r="Z45" i="4"/>
  <c r="AA21" i="4"/>
  <c r="Z21" i="4"/>
  <c r="AA49" i="4"/>
  <c r="Z49" i="4"/>
  <c r="Z185" i="4"/>
  <c r="AA185" i="4"/>
  <c r="Y150" i="4"/>
  <c r="Z184" i="4"/>
  <c r="AA184" i="4"/>
  <c r="Y174" i="4"/>
  <c r="Z122" i="4"/>
  <c r="AA122" i="4"/>
  <c r="Y177" i="4"/>
  <c r="Y198" i="4"/>
  <c r="Y148" i="4"/>
  <c r="Y172" i="4"/>
  <c r="Z76" i="4"/>
  <c r="AA76" i="4"/>
  <c r="Z102" i="4"/>
  <c r="AA102" i="4"/>
  <c r="Z54" i="4"/>
  <c r="AA54" i="4"/>
  <c r="Y88" i="4"/>
  <c r="Y106" i="4"/>
  <c r="Y66" i="4"/>
  <c r="Y144" i="4"/>
  <c r="Z16" i="4"/>
  <c r="AA16" i="4"/>
  <c r="Y122" i="4"/>
  <c r="Y163" i="4"/>
  <c r="Y139" i="4"/>
  <c r="Y115" i="4"/>
  <c r="Y91" i="4"/>
  <c r="Y67" i="4"/>
  <c r="Y43" i="4"/>
  <c r="Y19" i="4"/>
  <c r="Z163" i="4"/>
  <c r="AA163" i="4"/>
  <c r="Z139" i="4"/>
  <c r="AA139" i="4"/>
  <c r="Z115" i="4"/>
  <c r="AA115" i="4"/>
  <c r="AA91" i="4"/>
  <c r="Z91" i="4"/>
  <c r="AA67" i="4"/>
  <c r="Z67" i="4"/>
  <c r="AA43" i="4"/>
  <c r="Z43" i="4"/>
  <c r="AA19" i="4"/>
  <c r="Z19" i="4"/>
  <c r="Y173" i="4"/>
  <c r="Z145" i="4"/>
  <c r="AA145" i="4"/>
  <c r="Y181" i="4"/>
  <c r="Y192" i="4"/>
  <c r="Z201" i="4"/>
  <c r="AA201" i="4"/>
  <c r="Y160" i="4"/>
  <c r="Z172" i="4"/>
  <c r="AA172" i="4"/>
  <c r="Z200" i="4"/>
  <c r="AA200" i="4"/>
  <c r="Z164" i="4"/>
  <c r="AA164" i="4"/>
  <c r="AA126" i="4"/>
  <c r="Z126" i="4"/>
  <c r="Y80" i="4"/>
  <c r="Z128" i="4"/>
  <c r="AA128" i="4"/>
  <c r="Z80" i="4"/>
  <c r="AA80" i="4"/>
  <c r="Z183" i="4"/>
  <c r="AA183" i="4"/>
  <c r="Z130" i="4"/>
  <c r="AA130" i="4"/>
  <c r="Y58" i="4"/>
  <c r="Y132" i="4"/>
  <c r="Z66" i="4"/>
  <c r="AA66" i="4"/>
  <c r="Z10" i="4"/>
  <c r="AA10" i="4"/>
  <c r="Z132" i="4"/>
  <c r="AA132" i="4"/>
  <c r="Y110" i="4"/>
  <c r="Y161" i="4"/>
  <c r="Y137" i="4"/>
  <c r="Y113" i="4"/>
  <c r="Y89" i="4"/>
  <c r="Y65" i="4"/>
  <c r="Y41" i="4"/>
  <c r="Y17" i="4"/>
  <c r="Z161" i="4"/>
  <c r="AA161" i="4"/>
  <c r="Z137" i="4"/>
  <c r="AA137" i="4"/>
  <c r="Z113" i="4"/>
  <c r="AA113" i="4"/>
  <c r="AA89" i="4"/>
  <c r="Z89" i="4"/>
  <c r="AA65" i="4"/>
  <c r="Z65" i="4"/>
  <c r="AA41" i="4"/>
  <c r="Z41" i="4"/>
  <c r="AA17" i="4"/>
  <c r="Z17" i="4"/>
  <c r="AA25" i="4"/>
  <c r="Z25" i="4"/>
  <c r="Y138" i="4"/>
  <c r="AA138" i="4"/>
  <c r="Z138" i="4"/>
  <c r="Z170" i="4"/>
  <c r="AA170" i="4"/>
  <c r="Z92" i="4"/>
  <c r="AA92" i="4"/>
  <c r="Y186" i="4"/>
  <c r="Z198" i="4"/>
  <c r="AA198" i="4"/>
  <c r="Z136" i="4"/>
  <c r="AA136" i="4"/>
  <c r="Y194" i="4"/>
  <c r="Z44" i="4"/>
  <c r="AA44" i="4"/>
  <c r="Z94" i="4"/>
  <c r="AA94" i="4"/>
  <c r="Z46" i="4"/>
  <c r="AA46" i="4"/>
  <c r="Y72" i="4"/>
  <c r="Z181" i="4"/>
  <c r="AA181" i="4"/>
  <c r="Y50" i="4"/>
  <c r="Y120" i="4"/>
  <c r="Z4" i="4"/>
  <c r="AA4" i="4"/>
  <c r="Y100" i="4"/>
  <c r="Y159" i="4"/>
  <c r="Y135" i="4"/>
  <c r="Y111" i="4"/>
  <c r="Y87" i="4"/>
  <c r="Y63" i="4"/>
  <c r="Y39" i="4"/>
  <c r="Y15" i="4"/>
  <c r="Z159" i="4"/>
  <c r="AA159" i="4"/>
  <c r="AA135" i="4"/>
  <c r="Z135" i="4"/>
  <c r="Z111" i="4"/>
  <c r="AA111" i="4"/>
  <c r="AA87" i="4"/>
  <c r="Z87" i="4"/>
  <c r="AA63" i="4"/>
  <c r="Z63" i="4"/>
  <c r="AA39" i="4"/>
  <c r="Z39" i="4"/>
  <c r="AA15" i="4"/>
  <c r="Z15" i="4"/>
  <c r="Z171" i="4"/>
  <c r="AA171" i="4"/>
  <c r="Z121" i="4"/>
  <c r="AA121" i="4"/>
  <c r="Y124" i="4"/>
  <c r="Y162" i="4"/>
  <c r="Y176" i="4"/>
  <c r="Z148" i="4"/>
  <c r="AA148" i="4"/>
  <c r="Z160" i="4"/>
  <c r="AA160" i="4"/>
  <c r="Y188" i="4"/>
  <c r="Z30" i="4"/>
  <c r="AA30" i="4"/>
  <c r="Z134" i="4"/>
  <c r="AA134" i="4"/>
  <c r="Y32" i="4"/>
  <c r="Y64" i="4"/>
  <c r="Z72" i="4"/>
  <c r="AA72" i="4"/>
  <c r="Z179" i="4"/>
  <c r="AA179" i="4"/>
  <c r="Y42" i="4"/>
  <c r="Y108" i="4"/>
  <c r="Z58" i="4"/>
  <c r="AA58" i="4"/>
  <c r="Y92" i="4"/>
  <c r="Y157" i="4"/>
  <c r="Y133" i="4"/>
  <c r="Y109" i="4"/>
  <c r="Y85" i="4"/>
  <c r="Y61" i="4"/>
  <c r="Y37" i="4"/>
  <c r="Y13" i="4"/>
  <c r="Z157" i="4"/>
  <c r="AA157" i="4"/>
  <c r="AA133" i="4"/>
  <c r="Z133" i="4"/>
  <c r="Z109" i="4"/>
  <c r="AA109" i="4"/>
  <c r="AA85" i="4"/>
  <c r="Z85" i="4"/>
  <c r="AA61" i="4"/>
  <c r="Z61" i="4"/>
  <c r="AA37" i="4"/>
  <c r="Z37" i="4"/>
  <c r="AA13" i="4"/>
  <c r="Z13" i="4"/>
  <c r="Z169" i="4"/>
  <c r="AA169" i="4"/>
  <c r="Y196" i="4"/>
  <c r="Z199" i="4"/>
  <c r="AA199" i="4"/>
  <c r="Z60" i="4"/>
  <c r="AA60" i="4"/>
  <c r="Y112" i="4"/>
  <c r="Z192" i="4"/>
  <c r="AA192" i="4"/>
  <c r="Z110" i="4"/>
  <c r="AA110" i="4"/>
  <c r="Y140" i="4"/>
  <c r="Y152" i="4"/>
  <c r="Z182" i="4"/>
  <c r="AA182" i="4"/>
  <c r="Z12" i="4"/>
  <c r="AA12" i="4"/>
  <c r="Z86" i="4"/>
  <c r="AA86" i="4"/>
  <c r="Z38" i="4"/>
  <c r="AA38" i="4"/>
  <c r="AA114" i="4"/>
  <c r="Z114" i="4"/>
  <c r="Y26" i="4"/>
  <c r="Y56" i="4"/>
  <c r="Z116" i="4"/>
  <c r="AA116" i="4"/>
  <c r="AA177" i="4"/>
  <c r="Z177" i="4"/>
  <c r="AA166" i="4"/>
  <c r="Z166" i="4"/>
  <c r="Z118" i="4"/>
  <c r="AA118" i="4"/>
  <c r="Y34" i="4"/>
  <c r="Z168" i="4"/>
  <c r="AA168" i="4"/>
  <c r="Z120" i="4"/>
  <c r="AA120" i="4"/>
  <c r="Y84" i="4"/>
  <c r="Y155" i="4"/>
  <c r="Y131" i="4"/>
  <c r="Y107" i="4"/>
  <c r="Y83" i="4"/>
  <c r="Y59" i="4"/>
  <c r="Y35" i="4"/>
  <c r="Y11" i="4"/>
  <c r="AA155" i="4"/>
  <c r="Z155" i="4"/>
  <c r="AA131" i="4"/>
  <c r="Z131" i="4"/>
  <c r="AA107" i="4"/>
  <c r="Z107" i="4"/>
  <c r="AA83" i="4"/>
  <c r="Z83" i="4"/>
  <c r="AA59" i="4"/>
  <c r="Z59" i="4"/>
  <c r="AA35" i="4"/>
  <c r="Z35" i="4"/>
  <c r="AA11" i="4"/>
  <c r="Z11" i="4"/>
  <c r="Y94" i="4"/>
  <c r="Y25" i="4"/>
  <c r="Y190" i="4"/>
  <c r="AA150" i="4"/>
  <c r="Z150" i="4"/>
  <c r="Y193" i="4"/>
  <c r="Z100" i="4"/>
  <c r="AA100" i="4"/>
  <c r="Z140" i="4"/>
  <c r="AA140" i="4"/>
  <c r="Y179" i="4"/>
  <c r="Z84" i="4"/>
  <c r="AA84" i="4"/>
  <c r="Y86" i="4"/>
  <c r="Y20" i="4"/>
  <c r="Y48" i="4"/>
  <c r="Z64" i="4"/>
  <c r="AA64" i="4"/>
  <c r="Z175" i="4"/>
  <c r="AA175" i="4"/>
  <c r="Y28" i="4"/>
  <c r="Z98" i="4"/>
  <c r="AA98" i="4"/>
  <c r="Z50" i="4"/>
  <c r="AA50" i="4"/>
  <c r="Y76" i="4"/>
  <c r="Y153" i="4"/>
  <c r="Y129" i="4"/>
  <c r="Y105" i="4"/>
  <c r="Y81" i="4"/>
  <c r="Y57" i="4"/>
  <c r="Y33" i="4"/>
  <c r="Y9" i="4"/>
  <c r="Z153" i="4"/>
  <c r="AA153" i="4"/>
  <c r="Z129" i="4"/>
  <c r="AA129" i="4"/>
  <c r="Z105" i="4"/>
  <c r="AA105" i="4"/>
  <c r="AA81" i="4"/>
  <c r="Z81" i="4"/>
  <c r="AA57" i="4"/>
  <c r="Z57" i="4"/>
  <c r="AA33" i="4"/>
  <c r="Z33" i="4"/>
  <c r="AA9" i="4"/>
  <c r="Z9" i="4"/>
  <c r="Y102" i="4"/>
  <c r="Y73" i="4"/>
  <c r="Y184" i="4"/>
  <c r="Z24" i="4"/>
  <c r="AA24" i="4"/>
  <c r="Y187" i="4"/>
  <c r="Z186" i="4"/>
  <c r="AA186" i="4"/>
  <c r="Y164" i="4"/>
  <c r="Z52" i="4"/>
  <c r="AA52" i="4"/>
  <c r="Y54" i="4"/>
  <c r="Z78" i="4"/>
  <c r="AA78" i="4"/>
  <c r="Y14" i="4"/>
  <c r="Y40" i="4"/>
  <c r="Z173" i="4"/>
  <c r="AA173" i="4"/>
  <c r="Y22" i="4"/>
  <c r="Y68" i="4"/>
  <c r="Y151" i="4"/>
  <c r="Y127" i="4"/>
  <c r="Y103" i="4"/>
  <c r="Y79" i="4"/>
  <c r="Y55" i="4"/>
  <c r="Y31" i="4"/>
  <c r="Y7" i="4"/>
  <c r="Z151" i="4"/>
  <c r="AA151" i="4"/>
  <c r="Z127" i="4"/>
  <c r="AA127" i="4"/>
  <c r="AA103" i="4"/>
  <c r="Z103" i="4"/>
  <c r="AA79" i="4"/>
  <c r="Z79" i="4"/>
  <c r="AA55" i="4"/>
  <c r="Z55" i="4"/>
  <c r="AA31" i="4"/>
  <c r="Z31" i="4"/>
  <c r="AA7" i="4"/>
  <c r="Z7" i="4"/>
  <c r="Z146" i="4"/>
  <c r="AA146" i="4"/>
  <c r="Y30" i="4"/>
  <c r="Y49" i="4"/>
  <c r="Y199" i="4"/>
  <c r="Z124" i="4"/>
  <c r="AA124" i="4"/>
  <c r="Y180" i="4"/>
  <c r="Z36" i="4"/>
  <c r="AA36" i="4"/>
  <c r="Y136" i="4"/>
  <c r="Z68" i="4"/>
  <c r="AA68" i="4"/>
  <c r="Y78" i="4"/>
  <c r="Z152" i="4"/>
  <c r="AA152" i="4"/>
  <c r="Z194" i="4"/>
  <c r="AA194" i="4"/>
  <c r="Y197" i="4"/>
  <c r="Y6" i="4"/>
  <c r="Y8" i="4"/>
  <c r="Z32" i="4"/>
  <c r="AA32" i="4"/>
  <c r="Z104" i="4"/>
  <c r="AA104" i="4"/>
  <c r="Z56" i="4"/>
  <c r="AA56" i="4"/>
  <c r="Y166" i="4"/>
  <c r="AA154" i="4"/>
  <c r="Z154" i="4"/>
  <c r="Z106" i="4"/>
  <c r="AA106" i="4"/>
  <c r="Y16" i="4"/>
  <c r="Z90" i="4"/>
  <c r="AA90" i="4"/>
  <c r="Z42" i="4"/>
  <c r="AA42" i="4"/>
  <c r="Z156" i="4"/>
  <c r="AA156" i="4"/>
  <c r="Z108" i="4"/>
  <c r="AA108" i="4"/>
  <c r="Y60" i="4"/>
  <c r="Y149" i="4"/>
  <c r="Y125" i="4"/>
  <c r="Y101" i="4"/>
  <c r="Y77" i="4"/>
  <c r="Y53" i="4"/>
  <c r="Y29" i="4"/>
  <c r="Y5" i="4"/>
  <c r="Z149" i="4"/>
  <c r="AA149" i="4"/>
  <c r="Z125" i="4"/>
  <c r="AA125" i="4"/>
  <c r="AA101" i="4"/>
  <c r="Z101" i="4"/>
  <c r="AA77" i="4"/>
  <c r="Z77" i="4"/>
  <c r="AA53" i="4"/>
  <c r="Z53" i="4"/>
  <c r="AA29" i="4"/>
  <c r="Z29" i="4"/>
  <c r="AA5" i="4"/>
  <c r="Z5" i="4"/>
  <c r="Y97" i="4"/>
  <c r="Z174" i="4"/>
  <c r="AA174" i="4"/>
  <c r="Z196" i="4"/>
  <c r="AA196" i="4"/>
  <c r="Y18" i="4"/>
  <c r="Z112" i="4"/>
  <c r="AA112" i="4"/>
  <c r="Z176" i="4"/>
  <c r="AA176" i="4"/>
  <c r="Y200" i="4"/>
  <c r="Y46" i="4"/>
  <c r="Y191" i="4"/>
  <c r="Z6" i="4"/>
  <c r="AA6" i="4"/>
  <c r="Z70" i="4"/>
  <c r="AA70" i="4"/>
  <c r="Y128" i="4"/>
  <c r="Z26" i="4"/>
  <c r="AA26" i="4"/>
  <c r="Y154" i="4"/>
  <c r="Y98" i="4"/>
  <c r="Y10" i="4"/>
  <c r="Y170" i="4"/>
  <c r="Y52" i="4"/>
  <c r="Y171" i="4"/>
  <c r="Y147" i="4"/>
  <c r="Y123" i="4"/>
  <c r="Y99" i="4"/>
  <c r="Y75" i="4"/>
  <c r="Y51" i="4"/>
  <c r="Y27" i="4"/>
  <c r="Y3" i="4"/>
  <c r="Z147" i="4"/>
  <c r="AA147" i="4"/>
  <c r="Z123" i="4"/>
  <c r="AA123" i="4"/>
  <c r="AA99" i="4"/>
  <c r="Z99" i="4"/>
  <c r="AA75" i="4"/>
  <c r="Z75" i="4"/>
  <c r="AA51" i="4"/>
  <c r="Z51" i="4"/>
  <c r="AA27" i="4"/>
  <c r="Z27" i="4"/>
  <c r="AA3" i="4"/>
  <c r="Z3" i="4"/>
  <c r="AB130" i="17"/>
  <c r="AC128" i="17"/>
  <c r="AD128" i="17"/>
  <c r="AB131" i="17"/>
  <c r="AC136" i="17"/>
  <c r="AD136" i="17"/>
  <c r="AB121" i="17"/>
  <c r="AC130" i="17"/>
  <c r="AD130" i="17"/>
  <c r="AC126" i="17"/>
  <c r="AD126" i="17"/>
  <c r="AC134" i="17"/>
  <c r="AD134" i="17"/>
  <c r="AB124" i="17"/>
  <c r="AD137" i="17"/>
  <c r="AC137" i="17"/>
  <c r="AB135" i="17"/>
  <c r="AB122" i="17"/>
  <c r="AC127" i="17"/>
  <c r="AD127" i="17"/>
  <c r="AB137" i="17"/>
  <c r="AC133" i="17"/>
  <c r="AD133" i="17"/>
  <c r="AB132" i="17"/>
  <c r="AB128" i="17"/>
  <c r="AB136" i="17"/>
  <c r="AB126" i="17"/>
  <c r="AC131" i="17"/>
  <c r="AD131" i="17"/>
  <c r="AB134" i="17"/>
  <c r="AC120" i="17"/>
  <c r="AD120" i="17"/>
  <c r="AB133" i="17"/>
  <c r="AC129" i="17"/>
  <c r="AD129" i="17"/>
  <c r="AB123" i="17"/>
  <c r="AC124" i="17"/>
  <c r="AD124" i="17"/>
  <c r="AB129" i="17"/>
  <c r="AC125" i="17"/>
  <c r="AD125" i="17"/>
  <c r="AC132" i="17"/>
  <c r="AD132" i="17"/>
  <c r="AC122" i="17"/>
  <c r="AD122" i="17"/>
  <c r="AB127" i="17"/>
  <c r="AD135" i="17"/>
  <c r="AC135" i="17"/>
  <c r="AB125" i="17"/>
  <c r="AC121" i="17"/>
  <c r="AD121" i="17"/>
  <c r="AC123" i="17"/>
  <c r="AD123" i="17"/>
  <c r="AB120" i="17"/>
  <c r="AD99" i="17"/>
  <c r="AC99" i="17"/>
  <c r="AC90" i="17"/>
  <c r="AD90" i="17"/>
  <c r="AC94" i="17"/>
  <c r="AD94" i="17"/>
  <c r="AC97" i="17"/>
  <c r="AD97" i="17"/>
  <c r="AB109" i="17"/>
  <c r="AB61" i="17"/>
  <c r="AC15" i="17"/>
  <c r="AD15" i="17"/>
  <c r="AC57" i="17"/>
  <c r="AD57" i="17"/>
  <c r="AC33" i="17"/>
  <c r="AD33" i="17"/>
  <c r="AC75" i="17"/>
  <c r="AD75" i="17"/>
  <c r="AC51" i="17"/>
  <c r="AD51" i="17"/>
  <c r="AC27" i="17"/>
  <c r="AD27" i="17"/>
  <c r="AB98" i="17"/>
  <c r="AB79" i="17"/>
  <c r="AB55" i="17"/>
  <c r="AB31" i="17"/>
  <c r="AB7" i="17"/>
  <c r="AD96" i="17"/>
  <c r="AC96" i="17"/>
  <c r="AC72" i="17"/>
  <c r="AD72" i="17"/>
  <c r="AC48" i="17"/>
  <c r="AD48" i="17"/>
  <c r="AC24" i="17"/>
  <c r="AD24" i="17"/>
  <c r="AC85" i="17"/>
  <c r="AD85" i="17"/>
  <c r="AB62" i="17"/>
  <c r="AB38" i="17"/>
  <c r="AD78" i="17"/>
  <c r="AC78" i="17"/>
  <c r="AD54" i="17"/>
  <c r="AC54" i="17"/>
  <c r="AD30" i="17"/>
  <c r="AC30" i="17"/>
  <c r="AC98" i="17"/>
  <c r="AD98" i="17"/>
  <c r="AB57" i="17"/>
  <c r="AB93" i="17"/>
  <c r="AC95" i="17"/>
  <c r="AD95" i="17"/>
  <c r="AB100" i="17"/>
  <c r="AB76" i="17"/>
  <c r="AB52" i="17"/>
  <c r="AB28" i="17"/>
  <c r="AB4" i="17"/>
  <c r="AC9" i="17"/>
  <c r="AD9" i="17"/>
  <c r="AD119" i="17"/>
  <c r="AC119" i="17"/>
  <c r="AB89" i="17"/>
  <c r="AC89" i="17"/>
  <c r="AD89" i="17"/>
  <c r="AB53" i="17"/>
  <c r="AC77" i="17"/>
  <c r="AD77" i="17"/>
  <c r="AC53" i="17"/>
  <c r="AD53" i="17"/>
  <c r="AC29" i="17"/>
  <c r="AD29" i="17"/>
  <c r="AB117" i="17"/>
  <c r="AB95" i="17"/>
  <c r="AC71" i="17"/>
  <c r="AD71" i="17"/>
  <c r="AC47" i="17"/>
  <c r="AD47" i="17"/>
  <c r="AC23" i="17"/>
  <c r="AD23" i="17"/>
  <c r="AC117" i="17"/>
  <c r="AD117" i="17"/>
  <c r="AC10" i="17"/>
  <c r="AD10" i="17"/>
  <c r="AB75" i="17"/>
  <c r="AB51" i="17"/>
  <c r="AB27" i="17"/>
  <c r="AB3" i="17"/>
  <c r="AC92" i="17"/>
  <c r="AD92" i="17"/>
  <c r="AC68" i="17"/>
  <c r="AD68" i="17"/>
  <c r="AC44" i="17"/>
  <c r="AD44" i="17"/>
  <c r="AC20" i="17"/>
  <c r="AD20" i="17"/>
  <c r="AC5" i="17"/>
  <c r="AD5" i="17"/>
  <c r="AB14" i="17"/>
  <c r="AB58" i="17"/>
  <c r="AB34" i="17"/>
  <c r="AB99" i="17"/>
  <c r="AD74" i="17"/>
  <c r="AC74" i="17"/>
  <c r="AD50" i="17"/>
  <c r="AC50" i="17"/>
  <c r="AD26" i="17"/>
  <c r="AC26" i="17"/>
  <c r="AB94" i="17"/>
  <c r="AC86" i="17"/>
  <c r="AD86" i="17"/>
  <c r="AB49" i="17"/>
  <c r="AC6" i="17"/>
  <c r="AD6" i="17"/>
  <c r="AB5" i="17"/>
  <c r="AB96" i="17"/>
  <c r="AB72" i="17"/>
  <c r="AB48" i="17"/>
  <c r="AB24" i="17"/>
  <c r="AB118" i="17"/>
  <c r="AC14" i="17"/>
  <c r="AD14" i="17"/>
  <c r="AD115" i="17"/>
  <c r="AC115" i="17"/>
  <c r="AD91" i="17"/>
  <c r="AC91" i="17"/>
  <c r="AC82" i="17"/>
  <c r="AD82" i="17"/>
  <c r="AC81" i="17"/>
  <c r="AD81" i="17"/>
  <c r="AB45" i="17"/>
  <c r="AC73" i="17"/>
  <c r="AD73" i="17"/>
  <c r="AC49" i="17"/>
  <c r="AD49" i="17"/>
  <c r="AC25" i="17"/>
  <c r="AD25" i="17"/>
  <c r="AC67" i="17"/>
  <c r="AD67" i="17"/>
  <c r="AC43" i="17"/>
  <c r="AD43" i="17"/>
  <c r="AC19" i="17"/>
  <c r="AD19" i="17"/>
  <c r="AB114" i="17"/>
  <c r="AB90" i="17"/>
  <c r="AC3" i="17"/>
  <c r="AD3" i="17"/>
  <c r="AB71" i="17"/>
  <c r="AB47" i="17"/>
  <c r="AB23" i="17"/>
  <c r="AD112" i="17"/>
  <c r="AC112" i="17"/>
  <c r="AD88" i="17"/>
  <c r="AC88" i="17"/>
  <c r="AC64" i="17"/>
  <c r="AD64" i="17"/>
  <c r="AC40" i="17"/>
  <c r="AD40" i="17"/>
  <c r="AC16" i="17"/>
  <c r="AD16" i="17"/>
  <c r="AB9" i="17"/>
  <c r="AB78" i="17"/>
  <c r="AB54" i="17"/>
  <c r="AB30" i="17"/>
  <c r="AB119" i="17"/>
  <c r="AD70" i="17"/>
  <c r="AC70" i="17"/>
  <c r="AD46" i="17"/>
  <c r="AC46" i="17"/>
  <c r="AD22" i="17"/>
  <c r="AC22" i="17"/>
  <c r="AB113" i="17"/>
  <c r="AB81" i="17"/>
  <c r="AB41" i="17"/>
  <c r="AC111" i="17"/>
  <c r="AD111" i="17"/>
  <c r="AC87" i="17"/>
  <c r="AD87" i="17"/>
  <c r="AB92" i="17"/>
  <c r="AB68" i="17"/>
  <c r="AB44" i="17"/>
  <c r="AC106" i="17"/>
  <c r="AD106" i="17"/>
  <c r="AD7" i="17"/>
  <c r="AC7" i="17"/>
  <c r="AB13" i="17"/>
  <c r="AC110" i="17"/>
  <c r="AD110" i="17"/>
  <c r="AC116" i="17"/>
  <c r="AD116" i="17"/>
  <c r="AB37" i="17"/>
  <c r="AC69" i="17"/>
  <c r="AD69" i="17"/>
  <c r="AC45" i="17"/>
  <c r="AD45" i="17"/>
  <c r="AC21" i="17"/>
  <c r="AD21" i="17"/>
  <c r="AB111" i="17"/>
  <c r="AB87" i="17"/>
  <c r="AC63" i="17"/>
  <c r="AD63" i="17"/>
  <c r="AC39" i="17"/>
  <c r="AD39" i="17"/>
  <c r="AB10" i="17"/>
  <c r="AB67" i="17"/>
  <c r="AB43" i="17"/>
  <c r="AB19" i="17"/>
  <c r="AC108" i="17"/>
  <c r="AD108" i="17"/>
  <c r="AC84" i="17"/>
  <c r="AD84" i="17"/>
  <c r="AC60" i="17"/>
  <c r="AD60" i="17"/>
  <c r="AC36" i="17"/>
  <c r="AD36" i="17"/>
  <c r="AC12" i="17"/>
  <c r="AD12" i="17"/>
  <c r="AC109" i="17"/>
  <c r="AD109" i="17"/>
  <c r="AC118" i="17"/>
  <c r="AD118" i="17"/>
  <c r="AB74" i="17"/>
  <c r="AB50" i="17"/>
  <c r="AB26" i="17"/>
  <c r="AB115" i="17"/>
  <c r="AB91" i="17"/>
  <c r="AD66" i="17"/>
  <c r="AC66" i="17"/>
  <c r="AD42" i="17"/>
  <c r="AC42" i="17"/>
  <c r="AD18" i="17"/>
  <c r="AC18" i="17"/>
  <c r="AB110" i="17"/>
  <c r="AB86" i="17"/>
  <c r="AC11" i="17"/>
  <c r="AD11" i="17"/>
  <c r="AB116" i="17"/>
  <c r="AB33" i="17"/>
  <c r="AB112" i="17"/>
  <c r="AB88" i="17"/>
  <c r="AB64" i="17"/>
  <c r="AB40" i="17"/>
  <c r="AB16" i="17"/>
  <c r="AD107" i="17"/>
  <c r="AC107" i="17"/>
  <c r="AC83" i="17"/>
  <c r="AD83" i="17"/>
  <c r="AB105" i="17"/>
  <c r="AC113" i="17"/>
  <c r="AD113" i="17"/>
  <c r="AB77" i="17"/>
  <c r="AB29" i="17"/>
  <c r="AC65" i="17"/>
  <c r="AD65" i="17"/>
  <c r="AC41" i="17"/>
  <c r="AD41" i="17"/>
  <c r="AC17" i="17"/>
  <c r="AD17" i="17"/>
  <c r="AC59" i="17"/>
  <c r="AD59" i="17"/>
  <c r="AC35" i="17"/>
  <c r="AD35" i="17"/>
  <c r="AB106" i="17"/>
  <c r="AB82" i="17"/>
  <c r="AB63" i="17"/>
  <c r="AB39" i="17"/>
  <c r="AB15" i="17"/>
  <c r="AD104" i="17"/>
  <c r="AC104" i="17"/>
  <c r="AD80" i="17"/>
  <c r="AC80" i="17"/>
  <c r="AC56" i="17"/>
  <c r="AD56" i="17"/>
  <c r="AC32" i="17"/>
  <c r="AD32" i="17"/>
  <c r="AC8" i="17"/>
  <c r="AD8" i="17"/>
  <c r="AB20" i="17"/>
  <c r="AC101" i="17"/>
  <c r="AD101" i="17"/>
  <c r="AB70" i="17"/>
  <c r="AB46" i="17"/>
  <c r="AB22" i="17"/>
  <c r="AD62" i="17"/>
  <c r="AC62" i="17"/>
  <c r="AD38" i="17"/>
  <c r="AC38" i="17"/>
  <c r="AC102" i="17"/>
  <c r="AD102" i="17"/>
  <c r="AB73" i="17"/>
  <c r="AB25" i="17"/>
  <c r="AC103" i="17"/>
  <c r="AD103" i="17"/>
  <c r="AB108" i="17"/>
  <c r="AB84" i="17"/>
  <c r="AB60" i="17"/>
  <c r="AB36" i="17"/>
  <c r="AB12" i="17"/>
  <c r="AC13" i="17"/>
  <c r="AD13" i="17"/>
  <c r="AC105" i="17"/>
  <c r="AD105" i="17"/>
  <c r="AB6" i="17"/>
  <c r="AB69" i="17"/>
  <c r="AB21" i="17"/>
  <c r="AC61" i="17"/>
  <c r="AD61" i="17"/>
  <c r="AC37" i="17"/>
  <c r="AD37" i="17"/>
  <c r="AB103" i="17"/>
  <c r="AC79" i="17"/>
  <c r="AD79" i="17"/>
  <c r="AC55" i="17"/>
  <c r="AD55" i="17"/>
  <c r="AC31" i="17"/>
  <c r="AD31" i="17"/>
  <c r="AB85" i="17"/>
  <c r="AB59" i="17"/>
  <c r="AB35" i="17"/>
  <c r="AB11" i="17"/>
  <c r="AC100" i="17"/>
  <c r="AD100" i="17"/>
  <c r="AC76" i="17"/>
  <c r="AD76" i="17"/>
  <c r="AC52" i="17"/>
  <c r="AD52" i="17"/>
  <c r="AC28" i="17"/>
  <c r="AD28" i="17"/>
  <c r="AC4" i="17"/>
  <c r="AD4" i="17"/>
  <c r="AC93" i="17"/>
  <c r="AD93" i="17"/>
  <c r="AB66" i="17"/>
  <c r="AB42" i="17"/>
  <c r="AB18" i="17"/>
  <c r="AB107" i="17"/>
  <c r="AB83" i="17"/>
  <c r="AD58" i="17"/>
  <c r="AC58" i="17"/>
  <c r="AD34" i="17"/>
  <c r="AC34" i="17"/>
  <c r="AC114" i="17"/>
  <c r="AD114" i="17"/>
  <c r="AB102" i="17"/>
  <c r="AB101" i="17"/>
  <c r="AB97" i="17"/>
  <c r="AB65" i="17"/>
  <c r="AB17" i="17"/>
  <c r="AB104" i="17"/>
  <c r="AB80" i="17"/>
  <c r="AB56" i="17"/>
  <c r="AB32" i="17"/>
  <c r="AB8" i="17"/>
  <c r="S32" i="16"/>
  <c r="R32" i="16"/>
  <c r="Q32" i="16"/>
  <c r="S31" i="16"/>
  <c r="R31" i="16"/>
  <c r="Q31" i="16"/>
  <c r="Q1" i="16"/>
  <c r="P1" i="16"/>
  <c r="O1" i="16"/>
  <c r="Q22" i="16"/>
  <c r="Q26" i="16"/>
  <c r="R22" i="16"/>
  <c r="R26" i="16"/>
  <c r="Q29" i="16"/>
  <c r="S22" i="16"/>
  <c r="S26" i="16"/>
  <c r="S30" i="16"/>
  <c r="R28" i="16"/>
  <c r="Q23" i="16"/>
  <c r="Q27" i="16"/>
  <c r="R23" i="16"/>
  <c r="R27" i="16"/>
  <c r="S27" i="16"/>
  <c r="Q28" i="16"/>
  <c r="S23" i="16"/>
  <c r="Q24" i="16"/>
  <c r="R24" i="16"/>
  <c r="S24" i="16"/>
  <c r="S28" i="16"/>
  <c r="Q25" i="16"/>
  <c r="R25" i="16"/>
  <c r="R29" i="16"/>
  <c r="R30" i="16"/>
  <c r="S25" i="16"/>
  <c r="S29" i="16"/>
  <c r="Q30" i="16"/>
  <c r="S21" i="16"/>
  <c r="R21" i="16"/>
  <c r="Q21" i="16"/>
  <c r="Q17" i="16"/>
  <c r="Q37" i="16"/>
  <c r="Q19" i="16"/>
  <c r="AD2" i="16"/>
  <c r="AC2" i="16"/>
  <c r="AB2" i="16"/>
  <c r="Q38" i="16" s="1"/>
  <c r="R38" i="16" s="1"/>
  <c r="Z171" i="15"/>
  <c r="AB175" i="15"/>
  <c r="AA175" i="15"/>
  <c r="AA202" i="15"/>
  <c r="AB202" i="15"/>
  <c r="Z98" i="15"/>
  <c r="Z210" i="15"/>
  <c r="AB136" i="15"/>
  <c r="AA136" i="15"/>
  <c r="Z208" i="15"/>
  <c r="Z190" i="15"/>
  <c r="Z154" i="15"/>
  <c r="AB127" i="15"/>
  <c r="AA127" i="15"/>
  <c r="AB148" i="15"/>
  <c r="AA148" i="15"/>
  <c r="AA204" i="15"/>
  <c r="AB204" i="15"/>
  <c r="AB195" i="15"/>
  <c r="AA195" i="15"/>
  <c r="Z163" i="15"/>
  <c r="Z115" i="15"/>
  <c r="Z144" i="15"/>
  <c r="Z120" i="15"/>
  <c r="AA73" i="15"/>
  <c r="AB73" i="15"/>
  <c r="AA13" i="15"/>
  <c r="AB13" i="15"/>
  <c r="Z114" i="15"/>
  <c r="Z78" i="15"/>
  <c r="AA94" i="15"/>
  <c r="AB94" i="15"/>
  <c r="AB182" i="15"/>
  <c r="AA182" i="15"/>
  <c r="AA158" i="15"/>
  <c r="AB158" i="15"/>
  <c r="AA134" i="15"/>
  <c r="AB134" i="15"/>
  <c r="Z58" i="15"/>
  <c r="AB115" i="15"/>
  <c r="AA115" i="15"/>
  <c r="AA91" i="15"/>
  <c r="AB91" i="15"/>
  <c r="AA67" i="15"/>
  <c r="AB67" i="15"/>
  <c r="AA43" i="15"/>
  <c r="AB43" i="15"/>
  <c r="AA19" i="15"/>
  <c r="AB19" i="15"/>
  <c r="AA96" i="15"/>
  <c r="AB96" i="15"/>
  <c r="AA72" i="15"/>
  <c r="AB72" i="15"/>
  <c r="AA48" i="15"/>
  <c r="AB48" i="15"/>
  <c r="AA24" i="15"/>
  <c r="AB24" i="15"/>
  <c r="AA30" i="15"/>
  <c r="AB30" i="15"/>
  <c r="Z191" i="15"/>
  <c r="Z81" i="15"/>
  <c r="AA74" i="15"/>
  <c r="AB74" i="15"/>
  <c r="Z185" i="15"/>
  <c r="Z126" i="15"/>
  <c r="Z173" i="15"/>
  <c r="AA14" i="15"/>
  <c r="AB14" i="15"/>
  <c r="Z151" i="15"/>
  <c r="Z101" i="15"/>
  <c r="Z181" i="15"/>
  <c r="Z138" i="15"/>
  <c r="Z65" i="15"/>
  <c r="AA200" i="15"/>
  <c r="AB200" i="15"/>
  <c r="AB160" i="15"/>
  <c r="AA160" i="15"/>
  <c r="AB10" i="15"/>
  <c r="AA10" i="15"/>
  <c r="Z25" i="15"/>
  <c r="Z153" i="15"/>
  <c r="Z129" i="15"/>
  <c r="AA54" i="15"/>
  <c r="AB54" i="15"/>
  <c r="AB169" i="15"/>
  <c r="AA169" i="15"/>
  <c r="AA145" i="15"/>
  <c r="AB145" i="15"/>
  <c r="AA121" i="15"/>
  <c r="AB121" i="15"/>
  <c r="Z89" i="15"/>
  <c r="Z77" i="15"/>
  <c r="AA21" i="15"/>
  <c r="AB21" i="15"/>
  <c r="Z50" i="15"/>
  <c r="Z26" i="15"/>
  <c r="Z95" i="15"/>
  <c r="Z71" i="15"/>
  <c r="Z47" i="15"/>
  <c r="Z23" i="15"/>
  <c r="Z100" i="15"/>
  <c r="Z76" i="15"/>
  <c r="Z52" i="15"/>
  <c r="Z28" i="15"/>
  <c r="Z4" i="15"/>
  <c r="Z184" i="15"/>
  <c r="AB156" i="15"/>
  <c r="AA156" i="15"/>
  <c r="Z183" i="15"/>
  <c r="AB123" i="15"/>
  <c r="AA123" i="15"/>
  <c r="Z204" i="15"/>
  <c r="AB176" i="15"/>
  <c r="AA176" i="15"/>
  <c r="Z211" i="15"/>
  <c r="Z215" i="15"/>
  <c r="Z179" i="15"/>
  <c r="AB135" i="15"/>
  <c r="AA135" i="15"/>
  <c r="Z57" i="15"/>
  <c r="Z174" i="15"/>
  <c r="AA213" i="15"/>
  <c r="AB213" i="15"/>
  <c r="Z186" i="15"/>
  <c r="Z147" i="15"/>
  <c r="AA77" i="15"/>
  <c r="AB77" i="15"/>
  <c r="Z140" i="15"/>
  <c r="Z116" i="15"/>
  <c r="AA65" i="15"/>
  <c r="AB65" i="15"/>
  <c r="Z110" i="15"/>
  <c r="Z70" i="15"/>
  <c r="AA18" i="15"/>
  <c r="AB18" i="15"/>
  <c r="AA178" i="15"/>
  <c r="AB178" i="15"/>
  <c r="AA154" i="15"/>
  <c r="AB154" i="15"/>
  <c r="AA130" i="15"/>
  <c r="AB130" i="15"/>
  <c r="AA93" i="15"/>
  <c r="AB93" i="15"/>
  <c r="Z49" i="15"/>
  <c r="AA6" i="15"/>
  <c r="AB6" i="15"/>
  <c r="AB111" i="15"/>
  <c r="AA111" i="15"/>
  <c r="AA87" i="15"/>
  <c r="AB87" i="15"/>
  <c r="AA63" i="15"/>
  <c r="AB63" i="15"/>
  <c r="AA39" i="15"/>
  <c r="AB39" i="15"/>
  <c r="AA15" i="15"/>
  <c r="AB15" i="15"/>
  <c r="AA92" i="15"/>
  <c r="AB92" i="15"/>
  <c r="AA68" i="15"/>
  <c r="AB68" i="15"/>
  <c r="AA44" i="15"/>
  <c r="AB44" i="15"/>
  <c r="AA20" i="15"/>
  <c r="AB20" i="15"/>
  <c r="Z167" i="15"/>
  <c r="AB171" i="15"/>
  <c r="AA171" i="15"/>
  <c r="Z177" i="15"/>
  <c r="AA61" i="15"/>
  <c r="AB61" i="15"/>
  <c r="AB120" i="15"/>
  <c r="AA120" i="15"/>
  <c r="Z85" i="15"/>
  <c r="Z203" i="15"/>
  <c r="AB132" i="15"/>
  <c r="AA132" i="15"/>
  <c r="AA46" i="15"/>
  <c r="AB46" i="15"/>
  <c r="Z213" i="15"/>
  <c r="AB188" i="15"/>
  <c r="AA188" i="15"/>
  <c r="Z45" i="15"/>
  <c r="Z106" i="15"/>
  <c r="Z149" i="15"/>
  <c r="Z125" i="15"/>
  <c r="Z94" i="15"/>
  <c r="AA41" i="15"/>
  <c r="AB41" i="15"/>
  <c r="AA165" i="15"/>
  <c r="AB165" i="15"/>
  <c r="AA141" i="15"/>
  <c r="AB141" i="15"/>
  <c r="AA117" i="15"/>
  <c r="AB117" i="15"/>
  <c r="Z69" i="15"/>
  <c r="Z21" i="15"/>
  <c r="AA98" i="15"/>
  <c r="AB98" i="15"/>
  <c r="Z46" i="15"/>
  <c r="Z22" i="15"/>
  <c r="Z91" i="15"/>
  <c r="Z67" i="15"/>
  <c r="Z43" i="15"/>
  <c r="Z19" i="15"/>
  <c r="Z96" i="15"/>
  <c r="Z72" i="15"/>
  <c r="Z48" i="15"/>
  <c r="Z24" i="15"/>
  <c r="Z82" i="15"/>
  <c r="Z143" i="15"/>
  <c r="Z150" i="15"/>
  <c r="Z214" i="15"/>
  <c r="Z175" i="15"/>
  <c r="AB196" i="15"/>
  <c r="AA196" i="15"/>
  <c r="Z130" i="15"/>
  <c r="Z200" i="15"/>
  <c r="Z73" i="15"/>
  <c r="Z199" i="15"/>
  <c r="AB189" i="15"/>
  <c r="AA189" i="15"/>
  <c r="Z122" i="15"/>
  <c r="AA33" i="15"/>
  <c r="AB33" i="15"/>
  <c r="AA209" i="15"/>
  <c r="AB209" i="15"/>
  <c r="Z136" i="15"/>
  <c r="AA57" i="15"/>
  <c r="AB57" i="15"/>
  <c r="Z62" i="15"/>
  <c r="AA38" i="15"/>
  <c r="AB38" i="15"/>
  <c r="AA105" i="15"/>
  <c r="AB105" i="15"/>
  <c r="AA174" i="15"/>
  <c r="AB174" i="15"/>
  <c r="AA150" i="15"/>
  <c r="AB150" i="15"/>
  <c r="AA126" i="15"/>
  <c r="AB126" i="15"/>
  <c r="Z93" i="15"/>
  <c r="AA107" i="15"/>
  <c r="AB107" i="15"/>
  <c r="AA83" i="15"/>
  <c r="AB83" i="15"/>
  <c r="AA59" i="15"/>
  <c r="AB59" i="15"/>
  <c r="AA35" i="15"/>
  <c r="AB35" i="15"/>
  <c r="AA11" i="15"/>
  <c r="AB11" i="15"/>
  <c r="AB112" i="15"/>
  <c r="AA112" i="15"/>
  <c r="AA88" i="15"/>
  <c r="AB88" i="15"/>
  <c r="AA64" i="15"/>
  <c r="AB64" i="15"/>
  <c r="AA40" i="15"/>
  <c r="AB40" i="15"/>
  <c r="AA16" i="15"/>
  <c r="AB16" i="15"/>
  <c r="AB147" i="15"/>
  <c r="AA147" i="15"/>
  <c r="AA198" i="15"/>
  <c r="AB198" i="15"/>
  <c r="AB187" i="15"/>
  <c r="AA187" i="15"/>
  <c r="Z97" i="15"/>
  <c r="Z176" i="15"/>
  <c r="AB102" i="15"/>
  <c r="AA102" i="15"/>
  <c r="Z166" i="15"/>
  <c r="AA66" i="15"/>
  <c r="AB66" i="15"/>
  <c r="Z172" i="15"/>
  <c r="AB172" i="15"/>
  <c r="AA172" i="15"/>
  <c r="AB119" i="15"/>
  <c r="AA119" i="15"/>
  <c r="Z209" i="15"/>
  <c r="AB181" i="15"/>
  <c r="AA181" i="15"/>
  <c r="AA101" i="15"/>
  <c r="AB101" i="15"/>
  <c r="Z9" i="15"/>
  <c r="Z145" i="15"/>
  <c r="Z121" i="15"/>
  <c r="AA161" i="15"/>
  <c r="AB161" i="15"/>
  <c r="AA137" i="15"/>
  <c r="AB137" i="15"/>
  <c r="Z61" i="15"/>
  <c r="Z42" i="15"/>
  <c r="Z18" i="15"/>
  <c r="Z87" i="15"/>
  <c r="Z63" i="15"/>
  <c r="Z39" i="15"/>
  <c r="Z15" i="15"/>
  <c r="Z92" i="15"/>
  <c r="Z68" i="15"/>
  <c r="Z44" i="15"/>
  <c r="Z20" i="15"/>
  <c r="Z182" i="15"/>
  <c r="Z127" i="15"/>
  <c r="AB131" i="15"/>
  <c r="AA131" i="15"/>
  <c r="AA215" i="15"/>
  <c r="AB215" i="15"/>
  <c r="Z13" i="15"/>
  <c r="Z164" i="15"/>
  <c r="AB180" i="15"/>
  <c r="AA180" i="15"/>
  <c r="AB164" i="15"/>
  <c r="AA164" i="15"/>
  <c r="AA58" i="15"/>
  <c r="AB58" i="15"/>
  <c r="Z162" i="15"/>
  <c r="Z170" i="15"/>
  <c r="Z135" i="15"/>
  <c r="AB116" i="15"/>
  <c r="AA116" i="15"/>
  <c r="Z207" i="15"/>
  <c r="AB179" i="15"/>
  <c r="AA179" i="15"/>
  <c r="Z196" i="15"/>
  <c r="AA205" i="15"/>
  <c r="AB205" i="15"/>
  <c r="Z156" i="15"/>
  <c r="Z132" i="15"/>
  <c r="AA45" i="15"/>
  <c r="AB45" i="15"/>
  <c r="Z54" i="15"/>
  <c r="Z5" i="15"/>
  <c r="AA25" i="15"/>
  <c r="AB25" i="15"/>
  <c r="AA194" i="15"/>
  <c r="AB194" i="15"/>
  <c r="AA170" i="15"/>
  <c r="AB170" i="15"/>
  <c r="AA146" i="15"/>
  <c r="AB146" i="15"/>
  <c r="AA122" i="15"/>
  <c r="AB122" i="15"/>
  <c r="Z33" i="15"/>
  <c r="AA103" i="15"/>
  <c r="AB103" i="15"/>
  <c r="AA79" i="15"/>
  <c r="AB79" i="15"/>
  <c r="AA55" i="15"/>
  <c r="AB55" i="15"/>
  <c r="AA31" i="15"/>
  <c r="AB31" i="15"/>
  <c r="AA7" i="15"/>
  <c r="AB7" i="15"/>
  <c r="AA108" i="15"/>
  <c r="AB108" i="15"/>
  <c r="AA84" i="15"/>
  <c r="AB84" i="15"/>
  <c r="AA60" i="15"/>
  <c r="AB60" i="15"/>
  <c r="AA36" i="15"/>
  <c r="AB36" i="15"/>
  <c r="AA12" i="15"/>
  <c r="AB12" i="15"/>
  <c r="AA17" i="15"/>
  <c r="AB17" i="15"/>
  <c r="AA214" i="15"/>
  <c r="AB214" i="15"/>
  <c r="Z158" i="15"/>
  <c r="Z180" i="15"/>
  <c r="Z86" i="15"/>
  <c r="AA207" i="15"/>
  <c r="AB207" i="15"/>
  <c r="AA211" i="15"/>
  <c r="AB211" i="15"/>
  <c r="Z159" i="15"/>
  <c r="Z168" i="15"/>
  <c r="Z197" i="15"/>
  <c r="AB168" i="15"/>
  <c r="AA168" i="15"/>
  <c r="Z111" i="15"/>
  <c r="Z205" i="15"/>
  <c r="Z131" i="15"/>
  <c r="Z90" i="15"/>
  <c r="AB42" i="15"/>
  <c r="AA42" i="15"/>
  <c r="Z165" i="15"/>
  <c r="Z141" i="15"/>
  <c r="Z117" i="15"/>
  <c r="AA78" i="15"/>
  <c r="AB78" i="15"/>
  <c r="AA22" i="15"/>
  <c r="AB22" i="15"/>
  <c r="AA157" i="15"/>
  <c r="AB157" i="15"/>
  <c r="AA133" i="15"/>
  <c r="AB133" i="15"/>
  <c r="Z53" i="15"/>
  <c r="AA113" i="15"/>
  <c r="AB113" i="15"/>
  <c r="Z38" i="15"/>
  <c r="Z14" i="15"/>
  <c r="Z107" i="15"/>
  <c r="Z83" i="15"/>
  <c r="Z59" i="15"/>
  <c r="Z35" i="15"/>
  <c r="Z11" i="15"/>
  <c r="Z112" i="15"/>
  <c r="Z88" i="15"/>
  <c r="Z64" i="15"/>
  <c r="Z40" i="15"/>
  <c r="Z16" i="15"/>
  <c r="Z193" i="15"/>
  <c r="AA210" i="15"/>
  <c r="AB210" i="15"/>
  <c r="Z134" i="15"/>
  <c r="Z198" i="15"/>
  <c r="Z206" i="15"/>
  <c r="Z169" i="15"/>
  <c r="AA81" i="15"/>
  <c r="AB81" i="15"/>
  <c r="AB199" i="15"/>
  <c r="AA199" i="15"/>
  <c r="Z139" i="15"/>
  <c r="AA203" i="15"/>
  <c r="AB203" i="15"/>
  <c r="AB192" i="15"/>
  <c r="AA192" i="15"/>
  <c r="Z194" i="15"/>
  <c r="Z195" i="15"/>
  <c r="AA201" i="15"/>
  <c r="AB201" i="15"/>
  <c r="Z152" i="15"/>
  <c r="Z128" i="15"/>
  <c r="Z105" i="15"/>
  <c r="AA50" i="15"/>
  <c r="AB50" i="15"/>
  <c r="AB190" i="15"/>
  <c r="AA190" i="15"/>
  <c r="AA166" i="15"/>
  <c r="AB166" i="15"/>
  <c r="AA142" i="15"/>
  <c r="AB142" i="15"/>
  <c r="AA118" i="15"/>
  <c r="AB118" i="15"/>
  <c r="AA82" i="15"/>
  <c r="AB82" i="15"/>
  <c r="Z74" i="15"/>
  <c r="AB99" i="15"/>
  <c r="AA99" i="15"/>
  <c r="AA75" i="15"/>
  <c r="AB75" i="15"/>
  <c r="AA51" i="15"/>
  <c r="AB51" i="15"/>
  <c r="AA27" i="15"/>
  <c r="AB27" i="15"/>
  <c r="AA3" i="15"/>
  <c r="AB3" i="15"/>
  <c r="AA104" i="15"/>
  <c r="AB104" i="15"/>
  <c r="AA80" i="15"/>
  <c r="AB80" i="15"/>
  <c r="AA56" i="15"/>
  <c r="AB56" i="15"/>
  <c r="AA32" i="15"/>
  <c r="AB32" i="15"/>
  <c r="AA8" i="15"/>
  <c r="AB8" i="15"/>
  <c r="Z118" i="15"/>
  <c r="AA206" i="15"/>
  <c r="AB206" i="15"/>
  <c r="AA69" i="15"/>
  <c r="AB69" i="15"/>
  <c r="AB191" i="15"/>
  <c r="AA191" i="15"/>
  <c r="AB167" i="15"/>
  <c r="AA167" i="15"/>
  <c r="Z160" i="15"/>
  <c r="AB152" i="15"/>
  <c r="AA152" i="15"/>
  <c r="Z189" i="15"/>
  <c r="Z201" i="15"/>
  <c r="AB106" i="15"/>
  <c r="AA106" i="15"/>
  <c r="AB143" i="15"/>
  <c r="AA143" i="15"/>
  <c r="AB163" i="15"/>
  <c r="AA163" i="15"/>
  <c r="AA29" i="15"/>
  <c r="AB29" i="15"/>
  <c r="Z41" i="15"/>
  <c r="Z161" i="15"/>
  <c r="Z137" i="15"/>
  <c r="AB114" i="15"/>
  <c r="AA114" i="15"/>
  <c r="AB70" i="15"/>
  <c r="AA70" i="15"/>
  <c r="AA9" i="15"/>
  <c r="AB9" i="15"/>
  <c r="AA153" i="15"/>
  <c r="AB153" i="15"/>
  <c r="AA129" i="15"/>
  <c r="AB129" i="15"/>
  <c r="AA89" i="15"/>
  <c r="AB89" i="15"/>
  <c r="AA109" i="15"/>
  <c r="AB109" i="15"/>
  <c r="Z34" i="15"/>
  <c r="Z10" i="15"/>
  <c r="Z103" i="15"/>
  <c r="Z79" i="15"/>
  <c r="Z55" i="15"/>
  <c r="Z31" i="15"/>
  <c r="Z7" i="15"/>
  <c r="Z108" i="15"/>
  <c r="Z84" i="15"/>
  <c r="Z60" i="15"/>
  <c r="Z36" i="15"/>
  <c r="Z12" i="15"/>
  <c r="Z29" i="15"/>
  <c r="AB128" i="15"/>
  <c r="AA128" i="15"/>
  <c r="AB184" i="15"/>
  <c r="AA184" i="15"/>
  <c r="Z146" i="15"/>
  <c r="AB155" i="15"/>
  <c r="AA155" i="15"/>
  <c r="Z102" i="15"/>
  <c r="Z123" i="15"/>
  <c r="Z142" i="15"/>
  <c r="AA49" i="15"/>
  <c r="AB49" i="15"/>
  <c r="Z212" i="15"/>
  <c r="AA185" i="15"/>
  <c r="AB185" i="15"/>
  <c r="Z187" i="15"/>
  <c r="AB159" i="15"/>
  <c r="AA159" i="15"/>
  <c r="AB90" i="15"/>
  <c r="AA90" i="15"/>
  <c r="AA212" i="15"/>
  <c r="AB212" i="15"/>
  <c r="Z148" i="15"/>
  <c r="Z124" i="15"/>
  <c r="AB26" i="15"/>
  <c r="AA26" i="15"/>
  <c r="AA85" i="15"/>
  <c r="AB85" i="15"/>
  <c r="AA5" i="15"/>
  <c r="AB5" i="15"/>
  <c r="AA37" i="15"/>
  <c r="AB37" i="15"/>
  <c r="AA186" i="15"/>
  <c r="AB186" i="15"/>
  <c r="AA162" i="15"/>
  <c r="AB162" i="15"/>
  <c r="AA138" i="15"/>
  <c r="AB138" i="15"/>
  <c r="Z113" i="15"/>
  <c r="Z66" i="15"/>
  <c r="Z17" i="15"/>
  <c r="AA95" i="15"/>
  <c r="AB95" i="15"/>
  <c r="AA71" i="15"/>
  <c r="AB71" i="15"/>
  <c r="AA47" i="15"/>
  <c r="AB47" i="15"/>
  <c r="AA23" i="15"/>
  <c r="AB23" i="15"/>
  <c r="AA100" i="15"/>
  <c r="AB100" i="15"/>
  <c r="AA76" i="15"/>
  <c r="AB76" i="15"/>
  <c r="AA52" i="15"/>
  <c r="AB52" i="15"/>
  <c r="AA28" i="15"/>
  <c r="AB28" i="15"/>
  <c r="AA4" i="15"/>
  <c r="AB4" i="15"/>
  <c r="AB144" i="15"/>
  <c r="AA144" i="15"/>
  <c r="Z202" i="15"/>
  <c r="AB193" i="15"/>
  <c r="AA193" i="15"/>
  <c r="AA177" i="15"/>
  <c r="AB177" i="15"/>
  <c r="AA53" i="15"/>
  <c r="AB53" i="15"/>
  <c r="AB124" i="15"/>
  <c r="AA124" i="15"/>
  <c r="Z178" i="15"/>
  <c r="AB86" i="15"/>
  <c r="AA86" i="15"/>
  <c r="AA97" i="15"/>
  <c r="AB97" i="15"/>
  <c r="Z192" i="15"/>
  <c r="AB139" i="15"/>
  <c r="AA139" i="15"/>
  <c r="AB183" i="15"/>
  <c r="AA183" i="15"/>
  <c r="AB140" i="15"/>
  <c r="AA140" i="15"/>
  <c r="Z119" i="15"/>
  <c r="Z155" i="15"/>
  <c r="Z188" i="15"/>
  <c r="AB151" i="15"/>
  <c r="AA151" i="15"/>
  <c r="AA208" i="15"/>
  <c r="AB208" i="15"/>
  <c r="AB197" i="15"/>
  <c r="AA197" i="15"/>
  <c r="Z157" i="15"/>
  <c r="Z133" i="15"/>
  <c r="AA110" i="15"/>
  <c r="AB110" i="15"/>
  <c r="AA62" i="15"/>
  <c r="AB62" i="15"/>
  <c r="AB173" i="15"/>
  <c r="AA173" i="15"/>
  <c r="AA149" i="15"/>
  <c r="AB149" i="15"/>
  <c r="AA125" i="15"/>
  <c r="AB125" i="15"/>
  <c r="Z37" i="15"/>
  <c r="AA34" i="15"/>
  <c r="AB34" i="15"/>
  <c r="Z109" i="15"/>
  <c r="Z30" i="15"/>
  <c r="Z6" i="15"/>
  <c r="Z99" i="15"/>
  <c r="Z75" i="15"/>
  <c r="Z51" i="15"/>
  <c r="Z27" i="15"/>
  <c r="Z3" i="15"/>
  <c r="Z104" i="15"/>
  <c r="Z80" i="15"/>
  <c r="Z56" i="15"/>
  <c r="Z32" i="15"/>
  <c r="Z8" i="15"/>
  <c r="N1" i="15"/>
  <c r="M1" i="15"/>
  <c r="O38" i="14"/>
  <c r="P38" i="14" s="1"/>
  <c r="O39" i="14"/>
  <c r="P39" i="14" s="1"/>
  <c r="O37" i="14"/>
  <c r="P37" i="14" s="1"/>
  <c r="P25" i="14"/>
  <c r="O21" i="14"/>
  <c r="Q25" i="14"/>
  <c r="V254" i="13"/>
  <c r="AA186" i="13"/>
  <c r="AB186" i="13"/>
  <c r="Z168" i="13"/>
  <c r="AB142" i="13"/>
  <c r="AA142" i="13"/>
  <c r="AA81" i="13"/>
  <c r="AB81" i="13"/>
  <c r="AA250" i="13"/>
  <c r="AB250" i="13"/>
  <c r="AA160" i="13"/>
  <c r="AB160" i="13"/>
  <c r="Z153" i="13"/>
  <c r="Z250" i="13"/>
  <c r="Z192" i="13"/>
  <c r="AA17" i="13"/>
  <c r="AB17" i="13"/>
  <c r="AA219" i="13"/>
  <c r="AB219" i="13"/>
  <c r="AB71" i="13"/>
  <c r="AA71" i="13"/>
  <c r="AA226" i="13"/>
  <c r="AB226" i="13"/>
  <c r="AA220" i="13"/>
  <c r="AB220" i="13"/>
  <c r="AA113" i="13"/>
  <c r="AB113" i="13"/>
  <c r="AA238" i="13"/>
  <c r="AB238" i="13"/>
  <c r="AA150" i="13"/>
  <c r="AB150" i="13"/>
  <c r="AB147" i="13"/>
  <c r="AA147" i="13"/>
  <c r="Z209" i="13"/>
  <c r="AA192" i="13"/>
  <c r="AB192" i="13"/>
  <c r="AA211" i="13"/>
  <c r="AB211" i="13"/>
  <c r="Z120" i="13"/>
  <c r="AA105" i="13"/>
  <c r="AB105" i="13"/>
  <c r="AA153" i="13"/>
  <c r="AB153" i="13"/>
  <c r="AA138" i="13"/>
  <c r="AB138" i="13"/>
  <c r="Z180" i="13"/>
  <c r="Z23" i="13"/>
  <c r="AA49" i="13"/>
  <c r="AB49" i="13"/>
  <c r="AB196" i="13"/>
  <c r="AA196" i="13"/>
  <c r="Z243" i="13"/>
  <c r="Z95" i="13"/>
  <c r="AA128" i="13"/>
  <c r="AB128" i="13"/>
  <c r="Z233" i="13"/>
  <c r="Z108" i="13"/>
  <c r="AB55" i="13"/>
  <c r="AA55" i="13"/>
  <c r="AA74" i="13"/>
  <c r="AB74" i="13"/>
  <c r="AA42" i="13"/>
  <c r="AB42" i="13"/>
  <c r="AA10" i="13"/>
  <c r="AB10" i="13"/>
  <c r="AA53" i="13"/>
  <c r="AB53" i="13"/>
  <c r="AA5" i="13"/>
  <c r="AB5" i="13"/>
  <c r="Z107" i="13"/>
  <c r="Z83" i="13"/>
  <c r="Z59" i="13"/>
  <c r="Z35" i="13"/>
  <c r="Z11" i="13"/>
  <c r="AA117" i="13"/>
  <c r="AB117" i="13"/>
  <c r="AA91" i="13"/>
  <c r="AB91" i="13"/>
  <c r="AA67" i="13"/>
  <c r="AB67" i="13"/>
  <c r="AA43" i="13"/>
  <c r="AB43" i="13"/>
  <c r="AA19" i="13"/>
  <c r="AB19" i="13"/>
  <c r="Z81" i="13"/>
  <c r="Z49" i="13"/>
  <c r="Z17" i="13"/>
  <c r="AA96" i="13"/>
  <c r="AB96" i="13"/>
  <c r="AA72" i="13"/>
  <c r="AB72" i="13"/>
  <c r="AA48" i="13"/>
  <c r="AB48" i="13"/>
  <c r="AA24" i="13"/>
  <c r="AB24" i="13"/>
  <c r="Z222" i="13"/>
  <c r="Z251" i="13"/>
  <c r="Z234" i="13"/>
  <c r="Z118" i="13"/>
  <c r="Z236" i="13"/>
  <c r="AA95" i="13"/>
  <c r="AB95" i="13"/>
  <c r="Z226" i="13"/>
  <c r="Z230" i="13"/>
  <c r="Z193" i="13"/>
  <c r="AB168" i="13"/>
  <c r="AA168" i="13"/>
  <c r="Z42" i="13"/>
  <c r="Z220" i="13"/>
  <c r="Z158" i="13"/>
  <c r="AA122" i="13"/>
  <c r="AB122" i="13"/>
  <c r="Z18" i="13"/>
  <c r="Z204" i="13"/>
  <c r="AA183" i="13"/>
  <c r="AB183" i="13"/>
  <c r="Z145" i="13"/>
  <c r="AB99" i="13"/>
  <c r="AA99" i="13"/>
  <c r="AA229" i="13"/>
  <c r="AB229" i="13"/>
  <c r="AB79" i="13"/>
  <c r="AA79" i="13"/>
  <c r="Z181" i="13"/>
  <c r="AB155" i="13"/>
  <c r="AA155" i="13"/>
  <c r="AA130" i="13"/>
  <c r="AB130" i="13"/>
  <c r="AA136" i="13"/>
  <c r="AB136" i="13"/>
  <c r="Z47" i="13"/>
  <c r="AA149" i="13"/>
  <c r="AB149" i="13"/>
  <c r="AA73" i="13"/>
  <c r="AB73" i="13"/>
  <c r="Z194" i="13"/>
  <c r="Z170" i="13"/>
  <c r="AB143" i="13"/>
  <c r="AA143" i="13"/>
  <c r="Z119" i="13"/>
  <c r="AA89" i="13"/>
  <c r="AB89" i="13"/>
  <c r="AB78" i="13"/>
  <c r="AA78" i="13"/>
  <c r="AA46" i="13"/>
  <c r="AB46" i="13"/>
  <c r="AA14" i="13"/>
  <c r="AB14" i="13"/>
  <c r="Z76" i="13"/>
  <c r="Z52" i="13"/>
  <c r="Z28" i="13"/>
  <c r="Z4" i="13"/>
  <c r="AA203" i="13"/>
  <c r="AB203" i="13"/>
  <c r="Z213" i="13"/>
  <c r="AA156" i="13"/>
  <c r="AB156" i="13"/>
  <c r="AA213" i="13"/>
  <c r="AB213" i="13"/>
  <c r="Z147" i="13"/>
  <c r="Z99" i="13"/>
  <c r="Z241" i="13"/>
  <c r="AA185" i="13"/>
  <c r="AB185" i="13"/>
  <c r="AA201" i="13"/>
  <c r="AB201" i="13"/>
  <c r="Z140" i="13"/>
  <c r="Z69" i="13"/>
  <c r="Z37" i="13"/>
  <c r="Z5" i="13"/>
  <c r="AA45" i="13"/>
  <c r="AB45" i="13"/>
  <c r="AA92" i="13"/>
  <c r="AB92" i="13"/>
  <c r="AA68" i="13"/>
  <c r="AB68" i="13"/>
  <c r="AA44" i="13"/>
  <c r="AB44" i="13"/>
  <c r="AA20" i="13"/>
  <c r="AB20" i="13"/>
  <c r="AB131" i="13"/>
  <c r="AA131" i="13"/>
  <c r="AA161" i="13"/>
  <c r="AB161" i="13"/>
  <c r="Z208" i="13"/>
  <c r="AB247" i="13"/>
  <c r="AA247" i="13"/>
  <c r="Z189" i="13"/>
  <c r="Z203" i="13"/>
  <c r="Z227" i="13"/>
  <c r="AA242" i="13"/>
  <c r="AB242" i="13"/>
  <c r="Z200" i="13"/>
  <c r="Z171" i="13"/>
  <c r="Z154" i="13"/>
  <c r="AA210" i="13"/>
  <c r="AB210" i="13"/>
  <c r="Z96" i="13"/>
  <c r="AA204" i="13"/>
  <c r="AB204" i="13"/>
  <c r="AA176" i="13"/>
  <c r="AB176" i="13"/>
  <c r="AA93" i="13"/>
  <c r="AB93" i="13"/>
  <c r="Z167" i="13"/>
  <c r="AB249" i="13"/>
  <c r="AA249" i="13"/>
  <c r="AA225" i="13"/>
  <c r="AB225" i="13"/>
  <c r="AA198" i="13"/>
  <c r="AB198" i="13"/>
  <c r="Z63" i="13"/>
  <c r="Z177" i="13"/>
  <c r="Z143" i="13"/>
  <c r="Z66" i="13"/>
  <c r="Z214" i="13"/>
  <c r="Z190" i="13"/>
  <c r="Z166" i="13"/>
  <c r="AA66" i="13"/>
  <c r="AB66" i="13"/>
  <c r="AA34" i="13"/>
  <c r="AB34" i="13"/>
  <c r="Z86" i="13"/>
  <c r="Z62" i="13"/>
  <c r="Z38" i="13"/>
  <c r="Z14" i="13"/>
  <c r="AB101" i="13"/>
  <c r="AA101" i="13"/>
  <c r="Z73" i="13"/>
  <c r="Z41" i="13"/>
  <c r="Z9" i="13"/>
  <c r="Z72" i="13"/>
  <c r="Z48" i="13"/>
  <c r="Z24" i="13"/>
  <c r="AB157" i="13"/>
  <c r="AA157" i="13"/>
  <c r="AB115" i="13"/>
  <c r="AA115" i="13"/>
  <c r="AA199" i="13"/>
  <c r="AB199" i="13"/>
  <c r="AB230" i="13"/>
  <c r="AA230" i="13"/>
  <c r="AB184" i="13"/>
  <c r="AA184" i="13"/>
  <c r="Z100" i="13"/>
  <c r="Z157" i="13"/>
  <c r="AA170" i="13"/>
  <c r="AB170" i="13"/>
  <c r="AA137" i="13"/>
  <c r="AB137" i="13"/>
  <c r="Z122" i="13"/>
  <c r="AA180" i="13"/>
  <c r="AB180" i="13"/>
  <c r="AA111" i="13"/>
  <c r="AB111" i="13"/>
  <c r="Z207" i="13"/>
  <c r="AB141" i="13"/>
  <c r="AA141" i="13"/>
  <c r="Z228" i="13"/>
  <c r="Z188" i="13"/>
  <c r="Z93" i="13"/>
  <c r="Z229" i="13"/>
  <c r="Z201" i="13"/>
  <c r="AA174" i="13"/>
  <c r="AB174" i="13"/>
  <c r="Z195" i="13"/>
  <c r="AA124" i="13"/>
  <c r="AB124" i="13"/>
  <c r="Z123" i="13"/>
  <c r="Z90" i="13"/>
  <c r="AA65" i="13"/>
  <c r="AB65" i="13"/>
  <c r="AA85" i="13"/>
  <c r="AB85" i="13"/>
  <c r="AA37" i="13"/>
  <c r="AB37" i="13"/>
  <c r="Z94" i="13"/>
  <c r="Z125" i="13"/>
  <c r="Z75" i="13"/>
  <c r="Z51" i="13"/>
  <c r="Z27" i="13"/>
  <c r="Z3" i="13"/>
  <c r="AA83" i="13"/>
  <c r="AB83" i="13"/>
  <c r="AA59" i="13"/>
  <c r="AB59" i="13"/>
  <c r="AA35" i="13"/>
  <c r="AB35" i="13"/>
  <c r="AA11" i="13"/>
  <c r="AB11" i="13"/>
  <c r="Z98" i="13"/>
  <c r="AA70" i="13"/>
  <c r="AB70" i="13"/>
  <c r="AA38" i="13"/>
  <c r="AB38" i="13"/>
  <c r="AA6" i="13"/>
  <c r="AB6" i="13"/>
  <c r="AA112" i="13"/>
  <c r="AB112" i="13"/>
  <c r="AA88" i="13"/>
  <c r="AB88" i="13"/>
  <c r="AA64" i="13"/>
  <c r="AB64" i="13"/>
  <c r="AA40" i="13"/>
  <c r="AB40" i="13"/>
  <c r="AA16" i="13"/>
  <c r="AB16" i="13"/>
  <c r="Z247" i="13"/>
  <c r="AA173" i="13"/>
  <c r="AB173" i="13"/>
  <c r="Z152" i="13"/>
  <c r="AB15" i="13"/>
  <c r="AA15" i="13"/>
  <c r="Z212" i="13"/>
  <c r="Z109" i="13"/>
  <c r="AA181" i="13"/>
  <c r="AB181" i="13"/>
  <c r="AB135" i="13"/>
  <c r="AA135" i="13"/>
  <c r="AA215" i="13"/>
  <c r="AB215" i="13"/>
  <c r="Z10" i="13"/>
  <c r="AB222" i="13"/>
  <c r="AA222" i="13"/>
  <c r="AA208" i="13"/>
  <c r="AB208" i="13"/>
  <c r="Z196" i="13"/>
  <c r="AB212" i="13"/>
  <c r="AA212" i="13"/>
  <c r="AB151" i="13"/>
  <c r="AA151" i="13"/>
  <c r="AB209" i="13"/>
  <c r="AA209" i="13"/>
  <c r="AB120" i="13"/>
  <c r="AA120" i="13"/>
  <c r="AA178" i="13"/>
  <c r="AB178" i="13"/>
  <c r="Z134" i="13"/>
  <c r="AA216" i="13"/>
  <c r="AB216" i="13"/>
  <c r="Z183" i="13"/>
  <c r="Z225" i="13"/>
  <c r="AA132" i="13"/>
  <c r="AB132" i="13"/>
  <c r="Z249" i="13"/>
  <c r="AB245" i="13"/>
  <c r="AA245" i="13"/>
  <c r="AA221" i="13"/>
  <c r="AB221" i="13"/>
  <c r="Z163" i="13"/>
  <c r="Z173" i="13"/>
  <c r="AA152" i="13"/>
  <c r="AB152" i="13"/>
  <c r="AB87" i="13"/>
  <c r="AA87" i="13"/>
  <c r="Z110" i="13"/>
  <c r="Z210" i="13"/>
  <c r="Z186" i="13"/>
  <c r="Z61" i="13"/>
  <c r="Z29" i="13"/>
  <c r="AA107" i="13"/>
  <c r="AB107" i="13"/>
  <c r="Z68" i="13"/>
  <c r="Z44" i="13"/>
  <c r="Z20" i="13"/>
  <c r="Z71" i="13"/>
  <c r="Z87" i="13"/>
  <c r="Z144" i="13"/>
  <c r="Z82" i="13"/>
  <c r="AA172" i="13"/>
  <c r="AB172" i="13"/>
  <c r="Z235" i="13"/>
  <c r="Z103" i="13"/>
  <c r="Z175" i="13"/>
  <c r="Z155" i="13"/>
  <c r="AA9" i="13"/>
  <c r="AB9" i="13"/>
  <c r="AA251" i="13"/>
  <c r="AB251" i="13"/>
  <c r="Z164" i="13"/>
  <c r="AA41" i="13"/>
  <c r="AB41" i="13"/>
  <c r="Z105" i="13"/>
  <c r="AA248" i="13"/>
  <c r="AB248" i="13"/>
  <c r="AA134" i="13"/>
  <c r="AB134" i="13"/>
  <c r="AB127" i="13"/>
  <c r="AA127" i="13"/>
  <c r="Z79" i="13"/>
  <c r="Z224" i="13"/>
  <c r="Z116" i="13"/>
  <c r="Z149" i="13"/>
  <c r="AB123" i="13"/>
  <c r="AA123" i="13"/>
  <c r="AB159" i="13"/>
  <c r="AA159" i="13"/>
  <c r="AA106" i="13"/>
  <c r="AB106" i="13"/>
  <c r="Z58" i="13"/>
  <c r="AA90" i="13"/>
  <c r="AB90" i="13"/>
  <c r="AA58" i="13"/>
  <c r="AB58" i="13"/>
  <c r="AB26" i="13"/>
  <c r="AA26" i="13"/>
  <c r="AA77" i="13"/>
  <c r="AB77" i="13"/>
  <c r="AA29" i="13"/>
  <c r="AB29" i="13"/>
  <c r="Z121" i="13"/>
  <c r="AA129" i="13"/>
  <c r="AB129" i="13"/>
  <c r="Z104" i="13"/>
  <c r="Z65" i="13"/>
  <c r="Z33" i="13"/>
  <c r="AA108" i="13"/>
  <c r="AB108" i="13"/>
  <c r="AA84" i="13"/>
  <c r="AB84" i="13"/>
  <c r="AA60" i="13"/>
  <c r="AB60" i="13"/>
  <c r="AA36" i="13"/>
  <c r="AB36" i="13"/>
  <c r="AA12" i="13"/>
  <c r="AB12" i="13"/>
  <c r="AA146" i="13"/>
  <c r="AB146" i="13"/>
  <c r="AB231" i="13"/>
  <c r="AA231" i="13"/>
  <c r="AB235" i="13"/>
  <c r="AA235" i="13"/>
  <c r="Z172" i="13"/>
  <c r="AA195" i="13"/>
  <c r="AB195" i="13"/>
  <c r="AB223" i="13"/>
  <c r="AA223" i="13"/>
  <c r="Z179" i="13"/>
  <c r="Z242" i="13"/>
  <c r="Z248" i="13"/>
  <c r="Z184" i="13"/>
  <c r="AA179" i="13"/>
  <c r="AB179" i="13"/>
  <c r="Z135" i="13"/>
  <c r="Z219" i="13"/>
  <c r="AA166" i="13"/>
  <c r="AB166" i="13"/>
  <c r="AA193" i="13"/>
  <c r="AB193" i="13"/>
  <c r="Z162" i="13"/>
  <c r="Z111" i="13"/>
  <c r="AB200" i="13"/>
  <c r="AA200" i="13"/>
  <c r="Z141" i="13"/>
  <c r="AB7" i="13"/>
  <c r="AA7" i="13"/>
  <c r="AA197" i="13"/>
  <c r="AB197" i="13"/>
  <c r="AA191" i="13"/>
  <c r="AB191" i="13"/>
  <c r="Z176" i="13"/>
  <c r="Z132" i="13"/>
  <c r="Z221" i="13"/>
  <c r="AA167" i="13"/>
  <c r="AB167" i="13"/>
  <c r="Z124" i="13"/>
  <c r="Z245" i="13"/>
  <c r="AB241" i="13"/>
  <c r="AA241" i="13"/>
  <c r="AA217" i="13"/>
  <c r="AB217" i="13"/>
  <c r="Z113" i="13"/>
  <c r="AA33" i="13"/>
  <c r="AB33" i="13"/>
  <c r="Z169" i="13"/>
  <c r="AA114" i="13"/>
  <c r="AB114" i="13"/>
  <c r="AB63" i="13"/>
  <c r="AA63" i="13"/>
  <c r="AA162" i="13"/>
  <c r="AB162" i="13"/>
  <c r="Z106" i="13"/>
  <c r="AB47" i="13"/>
  <c r="AA47" i="13"/>
  <c r="Z206" i="13"/>
  <c r="Z182" i="13"/>
  <c r="Z156" i="13"/>
  <c r="AA94" i="13"/>
  <c r="AB94" i="13"/>
  <c r="Z101" i="13"/>
  <c r="Z78" i="13"/>
  <c r="Z54" i="13"/>
  <c r="Z30" i="13"/>
  <c r="Z6" i="13"/>
  <c r="AA62" i="13"/>
  <c r="AB62" i="13"/>
  <c r="AA30" i="13"/>
  <c r="AB30" i="13"/>
  <c r="Z88" i="13"/>
  <c r="Z64" i="13"/>
  <c r="Z40" i="13"/>
  <c r="Z16" i="13"/>
  <c r="AA218" i="13"/>
  <c r="AB218" i="13"/>
  <c r="Z131" i="13"/>
  <c r="AB206" i="13"/>
  <c r="AA206" i="13"/>
  <c r="AB163" i="13"/>
  <c r="AA163" i="13"/>
  <c r="AA165" i="13"/>
  <c r="AB165" i="13"/>
  <c r="Z223" i="13"/>
  <c r="AA182" i="13"/>
  <c r="AB182" i="13"/>
  <c r="Z238" i="13"/>
  <c r="Z205" i="13"/>
  <c r="Z142" i="13"/>
  <c r="AB177" i="13"/>
  <c r="AA177" i="13"/>
  <c r="Z15" i="13"/>
  <c r="AB109" i="13"/>
  <c r="AA109" i="13"/>
  <c r="Z150" i="13"/>
  <c r="AB190" i="13"/>
  <c r="AA190" i="13"/>
  <c r="Z216" i="13"/>
  <c r="Z160" i="13"/>
  <c r="Z197" i="13"/>
  <c r="AA171" i="13"/>
  <c r="AB171" i="13"/>
  <c r="Z139" i="13"/>
  <c r="AA97" i="13"/>
  <c r="AB97" i="13"/>
  <c r="AB194" i="13"/>
  <c r="AA194" i="13"/>
  <c r="AA57" i="13"/>
  <c r="AB57" i="13"/>
  <c r="AB240" i="13"/>
  <c r="AA240" i="13"/>
  <c r="AA214" i="13"/>
  <c r="AB214" i="13"/>
  <c r="AB139" i="13"/>
  <c r="AA139" i="13"/>
  <c r="Z55" i="13"/>
  <c r="Z146" i="13"/>
  <c r="AA116" i="13"/>
  <c r="AB116" i="13"/>
  <c r="Z74" i="13"/>
  <c r="Z159" i="13"/>
  <c r="AB133" i="13"/>
  <c r="AA133" i="13"/>
  <c r="Z102" i="13"/>
  <c r="Z39" i="13"/>
  <c r="AA102" i="13"/>
  <c r="AB102" i="13"/>
  <c r="Z85" i="13"/>
  <c r="Z53" i="13"/>
  <c r="Z21" i="13"/>
  <c r="AA69" i="13"/>
  <c r="AB69" i="13"/>
  <c r="AA21" i="13"/>
  <c r="AB21" i="13"/>
  <c r="Z117" i="13"/>
  <c r="Z91" i="13"/>
  <c r="Z67" i="13"/>
  <c r="Z43" i="13"/>
  <c r="Z19" i="13"/>
  <c r="AA125" i="13"/>
  <c r="AB125" i="13"/>
  <c r="AA75" i="13"/>
  <c r="AB75" i="13"/>
  <c r="AA51" i="13"/>
  <c r="AB51" i="13"/>
  <c r="AA27" i="13"/>
  <c r="AB27" i="13"/>
  <c r="AA3" i="13"/>
  <c r="AB3" i="13"/>
  <c r="AA104" i="13"/>
  <c r="AB104" i="13"/>
  <c r="AA80" i="13"/>
  <c r="AB80" i="13"/>
  <c r="AA56" i="13"/>
  <c r="AB56" i="13"/>
  <c r="AA32" i="13"/>
  <c r="AB32" i="13"/>
  <c r="AA8" i="13"/>
  <c r="AB8" i="13"/>
  <c r="Z215" i="13"/>
  <c r="Z26" i="13"/>
  <c r="AA239" i="13"/>
  <c r="AB239" i="13"/>
  <c r="Z151" i="13"/>
  <c r="Z50" i="13"/>
  <c r="Z246" i="13"/>
  <c r="AA140" i="13"/>
  <c r="AB140" i="13"/>
  <c r="AA234" i="13"/>
  <c r="AB234" i="13"/>
  <c r="Z244" i="13"/>
  <c r="AA205" i="13"/>
  <c r="AB205" i="13"/>
  <c r="AA243" i="13"/>
  <c r="AB243" i="13"/>
  <c r="Z187" i="13"/>
  <c r="AA187" i="13"/>
  <c r="AB187" i="13"/>
  <c r="AA244" i="13"/>
  <c r="AB244" i="13"/>
  <c r="Z191" i="13"/>
  <c r="AA158" i="13"/>
  <c r="AB158" i="13"/>
  <c r="AB119" i="13"/>
  <c r="AA119" i="13"/>
  <c r="AA228" i="13"/>
  <c r="AB228" i="13"/>
  <c r="AA169" i="13"/>
  <c r="AB169" i="13"/>
  <c r="Z217" i="13"/>
  <c r="AB237" i="13"/>
  <c r="AA237" i="13"/>
  <c r="Z211" i="13"/>
  <c r="AA145" i="13"/>
  <c r="AB145" i="13"/>
  <c r="Z165" i="13"/>
  <c r="Z136" i="13"/>
  <c r="Z92" i="13"/>
  <c r="Z202" i="13"/>
  <c r="Z178" i="13"/>
  <c r="Z128" i="13"/>
  <c r="AB82" i="13"/>
  <c r="AA82" i="13"/>
  <c r="AA50" i="13"/>
  <c r="AB50" i="13"/>
  <c r="AA18" i="13"/>
  <c r="AB18" i="13"/>
  <c r="Z114" i="13"/>
  <c r="Z89" i="13"/>
  <c r="Z57" i="13"/>
  <c r="Z25" i="13"/>
  <c r="Z84" i="13"/>
  <c r="Z60" i="13"/>
  <c r="Z36" i="13"/>
  <c r="Z12" i="13"/>
  <c r="Z133" i="13"/>
  <c r="AA126" i="13"/>
  <c r="AB126" i="13"/>
  <c r="Z115" i="13"/>
  <c r="AA189" i="13"/>
  <c r="AB189" i="13"/>
  <c r="Z239" i="13"/>
  <c r="AA175" i="13"/>
  <c r="AB175" i="13"/>
  <c r="AA202" i="13"/>
  <c r="AB202" i="13"/>
  <c r="Z137" i="13"/>
  <c r="Z231" i="13"/>
  <c r="AA148" i="13"/>
  <c r="AB148" i="13"/>
  <c r="AB103" i="13"/>
  <c r="AA103" i="13"/>
  <c r="Z7" i="13"/>
  <c r="AA164" i="13"/>
  <c r="AB164" i="13"/>
  <c r="AB236" i="13"/>
  <c r="AA236" i="13"/>
  <c r="AA232" i="13"/>
  <c r="AB232" i="13"/>
  <c r="Z237" i="13"/>
  <c r="Z138" i="13"/>
  <c r="Z112" i="13"/>
  <c r="Z126" i="13"/>
  <c r="AA98" i="13"/>
  <c r="AB98" i="13"/>
  <c r="AB39" i="13"/>
  <c r="AA39" i="13"/>
  <c r="AA61" i="13"/>
  <c r="AB61" i="13"/>
  <c r="AA13" i="13"/>
  <c r="AB13" i="13"/>
  <c r="AA121" i="13"/>
  <c r="AB121" i="13"/>
  <c r="AB86" i="13"/>
  <c r="AA86" i="13"/>
  <c r="AA54" i="13"/>
  <c r="AB54" i="13"/>
  <c r="AA22" i="13"/>
  <c r="AB22" i="13"/>
  <c r="AA100" i="13"/>
  <c r="AB100" i="13"/>
  <c r="AA76" i="13"/>
  <c r="AB76" i="13"/>
  <c r="AA52" i="13"/>
  <c r="AB52" i="13"/>
  <c r="AA28" i="13"/>
  <c r="AB28" i="13"/>
  <c r="AA4" i="13"/>
  <c r="AB4" i="13"/>
  <c r="Z161" i="13"/>
  <c r="AA144" i="13"/>
  <c r="AB144" i="13"/>
  <c r="Z129" i="13"/>
  <c r="Z218" i="13"/>
  <c r="AA25" i="13"/>
  <c r="AB25" i="13"/>
  <c r="Z240" i="13"/>
  <c r="Z199" i="13"/>
  <c r="AA118" i="13"/>
  <c r="AB118" i="13"/>
  <c r="Z148" i="13"/>
  <c r="AB227" i="13"/>
  <c r="AA227" i="13"/>
  <c r="AB246" i="13"/>
  <c r="AA246" i="13"/>
  <c r="AB31" i="13"/>
  <c r="AA31" i="13"/>
  <c r="Z97" i="13"/>
  <c r="Z232" i="13"/>
  <c r="Z130" i="13"/>
  <c r="AA224" i="13"/>
  <c r="AB224" i="13"/>
  <c r="AA154" i="13"/>
  <c r="AB154" i="13"/>
  <c r="Z127" i="13"/>
  <c r="AB23" i="13"/>
  <c r="AA23" i="13"/>
  <c r="AA188" i="13"/>
  <c r="AB188" i="13"/>
  <c r="Z34" i="13"/>
  <c r="AA207" i="13"/>
  <c r="AB207" i="13"/>
  <c r="AA233" i="13"/>
  <c r="AB233" i="13"/>
  <c r="Z185" i="13"/>
  <c r="Z198" i="13"/>
  <c r="Z174" i="13"/>
  <c r="Z31" i="13"/>
  <c r="Z77" i="13"/>
  <c r="Z45" i="13"/>
  <c r="Z13" i="13"/>
  <c r="AA110" i="13"/>
  <c r="AB110" i="13"/>
  <c r="Z70" i="13"/>
  <c r="Z46" i="13"/>
  <c r="Z22" i="13"/>
  <c r="Z80" i="13"/>
  <c r="Z56" i="13"/>
  <c r="Z32" i="13"/>
  <c r="Z8" i="13"/>
  <c r="Z423" i="5"/>
  <c r="AA423" i="5"/>
  <c r="Y203" i="5"/>
  <c r="Y365" i="5"/>
  <c r="Y371" i="5"/>
  <c r="Z258" i="5"/>
  <c r="AA258" i="5"/>
  <c r="Z54" i="5"/>
  <c r="AA54" i="5"/>
  <c r="Z334" i="5"/>
  <c r="AA334" i="5"/>
  <c r="Y211" i="5"/>
  <c r="Y316" i="5"/>
  <c r="Z326" i="5"/>
  <c r="AA326" i="5"/>
  <c r="Z384" i="5"/>
  <c r="AA384" i="5"/>
  <c r="Z449" i="5"/>
  <c r="AA449" i="5"/>
  <c r="Y166" i="5"/>
  <c r="Y42" i="5"/>
  <c r="Z428" i="5"/>
  <c r="AA428" i="5"/>
  <c r="Y364" i="5"/>
  <c r="Y429" i="5"/>
  <c r="Z338" i="5"/>
  <c r="AA338" i="5"/>
  <c r="Y319" i="5"/>
  <c r="Y317" i="5"/>
  <c r="Y387" i="5"/>
  <c r="AA397" i="5"/>
  <c r="Z397" i="5"/>
  <c r="Z388" i="5"/>
  <c r="AA388" i="5"/>
  <c r="Z294" i="5"/>
  <c r="AA294" i="5"/>
  <c r="Y205" i="5"/>
  <c r="AA438" i="5"/>
  <c r="Z438" i="5"/>
  <c r="AA288" i="5"/>
  <c r="Z288" i="5"/>
  <c r="Y391" i="5"/>
  <c r="Z401" i="5"/>
  <c r="AA401" i="5"/>
  <c r="AA341" i="5"/>
  <c r="Z341" i="5"/>
  <c r="Y337" i="5"/>
  <c r="Z42" i="5"/>
  <c r="AA42" i="5"/>
  <c r="Y388" i="5"/>
  <c r="Y340" i="5"/>
  <c r="Y447" i="5"/>
  <c r="AA379" i="5"/>
  <c r="Z379" i="5"/>
  <c r="Z246" i="5"/>
  <c r="AA246" i="5"/>
  <c r="Z238" i="5"/>
  <c r="AA238" i="5"/>
  <c r="Z36" i="5"/>
  <c r="AA36" i="5"/>
  <c r="Y156" i="5"/>
  <c r="Z265" i="5"/>
  <c r="AA265" i="5"/>
  <c r="Y272" i="5"/>
  <c r="Y393" i="5"/>
  <c r="Z392" i="5"/>
  <c r="AA392" i="5"/>
  <c r="AA371" i="5"/>
  <c r="Z371" i="5"/>
  <c r="Y412" i="5"/>
  <c r="Z145" i="5"/>
  <c r="AA145" i="5"/>
  <c r="Y152" i="5"/>
  <c r="Y235" i="5"/>
  <c r="Z122" i="5"/>
  <c r="AA122" i="5"/>
  <c r="Z34" i="5"/>
  <c r="AA34" i="5"/>
  <c r="Y190" i="5"/>
  <c r="Z200" i="5"/>
  <c r="AA200" i="5"/>
  <c r="Y125" i="5"/>
  <c r="Y101" i="5"/>
  <c r="Y53" i="5"/>
  <c r="AA97" i="5"/>
  <c r="Z97" i="5"/>
  <c r="Z309" i="5"/>
  <c r="AA309" i="5"/>
  <c r="AA269" i="5"/>
  <c r="Z269" i="5"/>
  <c r="Z339" i="5"/>
  <c r="AA339" i="5"/>
  <c r="Y292" i="5"/>
  <c r="Y379" i="5"/>
  <c r="Z393" i="5"/>
  <c r="AA393" i="5"/>
  <c r="Y323" i="5"/>
  <c r="Z267" i="5"/>
  <c r="AA267" i="5"/>
  <c r="Z424" i="5"/>
  <c r="AA424" i="5"/>
  <c r="Z221" i="5"/>
  <c r="AA221" i="5"/>
  <c r="Y357" i="5"/>
  <c r="Z368" i="5"/>
  <c r="AA368" i="5"/>
  <c r="Z394" i="5"/>
  <c r="AA394" i="5"/>
  <c r="Z335" i="5"/>
  <c r="AA335" i="5"/>
  <c r="Y240" i="5"/>
  <c r="Z360" i="5"/>
  <c r="AA360" i="5"/>
  <c r="Y331" i="5"/>
  <c r="Y445" i="5"/>
  <c r="Y383" i="5"/>
  <c r="Z307" i="5"/>
  <c r="AA307" i="5"/>
  <c r="AA162" i="5"/>
  <c r="Z162" i="5"/>
  <c r="Z445" i="5"/>
  <c r="AA445" i="5"/>
  <c r="Z383" i="5"/>
  <c r="AA383" i="5"/>
  <c r="Z330" i="5"/>
  <c r="AA330" i="5"/>
  <c r="Y232" i="5"/>
  <c r="Z352" i="5"/>
  <c r="AA352" i="5"/>
  <c r="Z412" i="5"/>
  <c r="AA412" i="5"/>
  <c r="Z264" i="5"/>
  <c r="AA264" i="5"/>
  <c r="Z283" i="5"/>
  <c r="AA283" i="5"/>
  <c r="Z199" i="5"/>
  <c r="AA199" i="5"/>
  <c r="Y24" i="5"/>
  <c r="Z255" i="5"/>
  <c r="AA255" i="5"/>
  <c r="Y252" i="5"/>
  <c r="Y169" i="5"/>
  <c r="AA260" i="5"/>
  <c r="Z260" i="5"/>
  <c r="Z289" i="5"/>
  <c r="AA289" i="5"/>
  <c r="Y201" i="5"/>
  <c r="Y434" i="5"/>
  <c r="Y410" i="5"/>
  <c r="Y386" i="5"/>
  <c r="Y362" i="5"/>
  <c r="Y338" i="5"/>
  <c r="Y314" i="5"/>
  <c r="Y221" i="5"/>
  <c r="Z187" i="5"/>
  <c r="AA187" i="5"/>
  <c r="Y14" i="5"/>
  <c r="Y48" i="5"/>
  <c r="Z12" i="5"/>
  <c r="AA12" i="5"/>
  <c r="Y281" i="5"/>
  <c r="Y257" i="5"/>
  <c r="Y233" i="5"/>
  <c r="Z181" i="5"/>
  <c r="AA181" i="5"/>
  <c r="AA108" i="5"/>
  <c r="Z108" i="5"/>
  <c r="Z50" i="5"/>
  <c r="AA50" i="5"/>
  <c r="Y148" i="5"/>
  <c r="Y76" i="5"/>
  <c r="Y4" i="5"/>
  <c r="Z28" i="5"/>
  <c r="AA28" i="5"/>
  <c r="Y212" i="5"/>
  <c r="Y188" i="5"/>
  <c r="AA222" i="5"/>
  <c r="Z222" i="5"/>
  <c r="Z198" i="5"/>
  <c r="AA198" i="5"/>
  <c r="Z174" i="5"/>
  <c r="AA174" i="5"/>
  <c r="Y147" i="5"/>
  <c r="Y123" i="5"/>
  <c r="Y99" i="5"/>
  <c r="Y75" i="5"/>
  <c r="Y51" i="5"/>
  <c r="Y27" i="5"/>
  <c r="Y3" i="5"/>
  <c r="AA143" i="5"/>
  <c r="Z143" i="5"/>
  <c r="Z119" i="5"/>
  <c r="AA119" i="5"/>
  <c r="Z95" i="5"/>
  <c r="AA95" i="5"/>
  <c r="Z71" i="5"/>
  <c r="AA71" i="5"/>
  <c r="AA47" i="5"/>
  <c r="Z47" i="5"/>
  <c r="Z23" i="5"/>
  <c r="AA23" i="5"/>
  <c r="Y259" i="5"/>
  <c r="Z56" i="5"/>
  <c r="AA56" i="5"/>
  <c r="Y10" i="5"/>
  <c r="Y214" i="5"/>
  <c r="AA224" i="5"/>
  <c r="Z224" i="5"/>
  <c r="Z176" i="5"/>
  <c r="AA176" i="5"/>
  <c r="Y149" i="5"/>
  <c r="Y77" i="5"/>
  <c r="Y29" i="5"/>
  <c r="AA121" i="5"/>
  <c r="Z121" i="5"/>
  <c r="Z297" i="5"/>
  <c r="AA297" i="5"/>
  <c r="Y138" i="5"/>
  <c r="Z279" i="5"/>
  <c r="AA279" i="5"/>
  <c r="Z382" i="5"/>
  <c r="AA382" i="5"/>
  <c r="Y355" i="5"/>
  <c r="Z385" i="5"/>
  <c r="AA385" i="5"/>
  <c r="Y286" i="5"/>
  <c r="Y444" i="5"/>
  <c r="AA355" i="5"/>
  <c r="Z355" i="5"/>
  <c r="Z328" i="5"/>
  <c r="AA328" i="5"/>
  <c r="Y349" i="5"/>
  <c r="Z227" i="5"/>
  <c r="AA227" i="5"/>
  <c r="Z344" i="5"/>
  <c r="AA344" i="5"/>
  <c r="AA381" i="5"/>
  <c r="Z381" i="5"/>
  <c r="Y234" i="5"/>
  <c r="Z321" i="5"/>
  <c r="AA321" i="5"/>
  <c r="Y443" i="5"/>
  <c r="Y375" i="5"/>
  <c r="AA132" i="5"/>
  <c r="Z132" i="5"/>
  <c r="Z441" i="5"/>
  <c r="AA441" i="5"/>
  <c r="Z380" i="5"/>
  <c r="AA380" i="5"/>
  <c r="Y327" i="5"/>
  <c r="Y217" i="5"/>
  <c r="Z404" i="5"/>
  <c r="AA404" i="5"/>
  <c r="Z232" i="5"/>
  <c r="AA232" i="5"/>
  <c r="Z250" i="5"/>
  <c r="AA250" i="5"/>
  <c r="Y280" i="5"/>
  <c r="Y298" i="5"/>
  <c r="Y134" i="5"/>
  <c r="Z257" i="5"/>
  <c r="AA257" i="5"/>
  <c r="Y193" i="5"/>
  <c r="Y432" i="5"/>
  <c r="Y408" i="5"/>
  <c r="Y384" i="5"/>
  <c r="Y360" i="5"/>
  <c r="Y336" i="5"/>
  <c r="Y312" i="5"/>
  <c r="Y262" i="5"/>
  <c r="Y30" i="5"/>
  <c r="Y6" i="5"/>
  <c r="Z6" i="5"/>
  <c r="AA6" i="5"/>
  <c r="Y144" i="5"/>
  <c r="AA144" i="5"/>
  <c r="Z144" i="5"/>
  <c r="Y303" i="5"/>
  <c r="Y279" i="5"/>
  <c r="Y255" i="5"/>
  <c r="Y231" i="5"/>
  <c r="Z104" i="5"/>
  <c r="AA104" i="5"/>
  <c r="Z44" i="5"/>
  <c r="AA44" i="5"/>
  <c r="Y142" i="5"/>
  <c r="Y70" i="5"/>
  <c r="Z94" i="5"/>
  <c r="AA94" i="5"/>
  <c r="Z22" i="5"/>
  <c r="AA22" i="5"/>
  <c r="Y210" i="5"/>
  <c r="Y186" i="5"/>
  <c r="Z220" i="5"/>
  <c r="AA220" i="5"/>
  <c r="Z196" i="5"/>
  <c r="AA196" i="5"/>
  <c r="Z172" i="5"/>
  <c r="AA172" i="5"/>
  <c r="Y145" i="5"/>
  <c r="Y121" i="5"/>
  <c r="Y97" i="5"/>
  <c r="Y73" i="5"/>
  <c r="Y49" i="5"/>
  <c r="Y25" i="5"/>
  <c r="Z165" i="5"/>
  <c r="AA165" i="5"/>
  <c r="Z141" i="5"/>
  <c r="AA141" i="5"/>
  <c r="Z117" i="5"/>
  <c r="AA117" i="5"/>
  <c r="Z93" i="5"/>
  <c r="AA93" i="5"/>
  <c r="Z69" i="5"/>
  <c r="AA69" i="5"/>
  <c r="Z45" i="5"/>
  <c r="AA45" i="5"/>
  <c r="Z21" i="5"/>
  <c r="AA21" i="5"/>
  <c r="Y283" i="5"/>
  <c r="Y154" i="5"/>
  <c r="AA73" i="5"/>
  <c r="Z73" i="5"/>
  <c r="Z422" i="5"/>
  <c r="AA422" i="5"/>
  <c r="Y333" i="5"/>
  <c r="Y329" i="5"/>
  <c r="Z377" i="5"/>
  <c r="AA377" i="5"/>
  <c r="Z406" i="5"/>
  <c r="AA406" i="5"/>
  <c r="Y438" i="5"/>
  <c r="Z318" i="5"/>
  <c r="AA318" i="5"/>
  <c r="Y325" i="5"/>
  <c r="Z431" i="5"/>
  <c r="AA431" i="5"/>
  <c r="Y341" i="5"/>
  <c r="AA329" i="5"/>
  <c r="Z329" i="5"/>
  <c r="Z378" i="5"/>
  <c r="AA378" i="5"/>
  <c r="Z324" i="5"/>
  <c r="AA324" i="5"/>
  <c r="Y162" i="5"/>
  <c r="Y441" i="5"/>
  <c r="Y367" i="5"/>
  <c r="Y288" i="5"/>
  <c r="AA440" i="5"/>
  <c r="Z440" i="5"/>
  <c r="Z437" i="5"/>
  <c r="AA437" i="5"/>
  <c r="Z375" i="5"/>
  <c r="AA375" i="5"/>
  <c r="Z317" i="5"/>
  <c r="AA317" i="5"/>
  <c r="Y433" i="5"/>
  <c r="Z391" i="5"/>
  <c r="AA391" i="5"/>
  <c r="AA217" i="5"/>
  <c r="Z217" i="5"/>
  <c r="AA276" i="5"/>
  <c r="Z276" i="5"/>
  <c r="Z191" i="5"/>
  <c r="AA191" i="5"/>
  <c r="Y294" i="5"/>
  <c r="Z247" i="5"/>
  <c r="AA247" i="5"/>
  <c r="Y120" i="5"/>
  <c r="Z296" i="5"/>
  <c r="AA296" i="5"/>
  <c r="Y244" i="5"/>
  <c r="Y128" i="5"/>
  <c r="AA252" i="5"/>
  <c r="Z252" i="5"/>
  <c r="AA169" i="5"/>
  <c r="Z169" i="5"/>
  <c r="Z282" i="5"/>
  <c r="AA282" i="5"/>
  <c r="Y185" i="5"/>
  <c r="Y430" i="5"/>
  <c r="Y406" i="5"/>
  <c r="Y382" i="5"/>
  <c r="Y358" i="5"/>
  <c r="Y334" i="5"/>
  <c r="Y310" i="5"/>
  <c r="Z201" i="5"/>
  <c r="AA201" i="5"/>
  <c r="Y8" i="5"/>
  <c r="AA179" i="5"/>
  <c r="Z179" i="5"/>
  <c r="Y225" i="5"/>
  <c r="Y12" i="5"/>
  <c r="Y140" i="5"/>
  <c r="Y301" i="5"/>
  <c r="Y277" i="5"/>
  <c r="Y253" i="5"/>
  <c r="Y229" i="5"/>
  <c r="Z173" i="5"/>
  <c r="AA173" i="5"/>
  <c r="AA38" i="5"/>
  <c r="Z38" i="5"/>
  <c r="Y136" i="5"/>
  <c r="Y64" i="5"/>
  <c r="AA88" i="5"/>
  <c r="Z88" i="5"/>
  <c r="Z16" i="5"/>
  <c r="AA16" i="5"/>
  <c r="Y208" i="5"/>
  <c r="Y184" i="5"/>
  <c r="Z218" i="5"/>
  <c r="AA218" i="5"/>
  <c r="Z194" i="5"/>
  <c r="AA194" i="5"/>
  <c r="Y143" i="5"/>
  <c r="Y119" i="5"/>
  <c r="Y95" i="5"/>
  <c r="Y71" i="5"/>
  <c r="Y47" i="5"/>
  <c r="Y23" i="5"/>
  <c r="Z163" i="5"/>
  <c r="AA163" i="5"/>
  <c r="AA139" i="5"/>
  <c r="Z139" i="5"/>
  <c r="AA115" i="5"/>
  <c r="Z115" i="5"/>
  <c r="AA91" i="5"/>
  <c r="Z91" i="5"/>
  <c r="AA67" i="5"/>
  <c r="Z67" i="5"/>
  <c r="Z43" i="5"/>
  <c r="AA43" i="5"/>
  <c r="Z19" i="5"/>
  <c r="AA19" i="5"/>
  <c r="Z374" i="5"/>
  <c r="AA374" i="5"/>
  <c r="Z243" i="5"/>
  <c r="AA243" i="5"/>
  <c r="Z262" i="5"/>
  <c r="AA262" i="5"/>
  <c r="Y417" i="5"/>
  <c r="Z319" i="5"/>
  <c r="AA319" i="5"/>
  <c r="Z369" i="5"/>
  <c r="AA369" i="5"/>
  <c r="Z323" i="5"/>
  <c r="AA323" i="5"/>
  <c r="Z274" i="5"/>
  <c r="AA274" i="5"/>
  <c r="Z295" i="5"/>
  <c r="AA295" i="5"/>
  <c r="Z315" i="5"/>
  <c r="AA315" i="5"/>
  <c r="Z426" i="5"/>
  <c r="AA426" i="5"/>
  <c r="Y335" i="5"/>
  <c r="AA213" i="5"/>
  <c r="Z213" i="5"/>
  <c r="Y315" i="5"/>
  <c r="Z373" i="5"/>
  <c r="AA373" i="5"/>
  <c r="Y321" i="5"/>
  <c r="Y195" i="5"/>
  <c r="Z310" i="5"/>
  <c r="AA310" i="5"/>
  <c r="Y132" i="5"/>
  <c r="Y439" i="5"/>
  <c r="Y359" i="5"/>
  <c r="AA429" i="5"/>
  <c r="Z429" i="5"/>
  <c r="Z435" i="5"/>
  <c r="AA435" i="5"/>
  <c r="Z372" i="5"/>
  <c r="AA372" i="5"/>
  <c r="Z337" i="5"/>
  <c r="AA337" i="5"/>
  <c r="Y191" i="5"/>
  <c r="Z271" i="5"/>
  <c r="AA271" i="5"/>
  <c r="Z292" i="5"/>
  <c r="AA292" i="5"/>
  <c r="Z242" i="5"/>
  <c r="AA242" i="5"/>
  <c r="Y268" i="5"/>
  <c r="Z287" i="5"/>
  <c r="AA287" i="5"/>
  <c r="Y96" i="5"/>
  <c r="Z249" i="5"/>
  <c r="AA249" i="5"/>
  <c r="Z277" i="5"/>
  <c r="AA277" i="5"/>
  <c r="Y177" i="5"/>
  <c r="Y428" i="5"/>
  <c r="Y404" i="5"/>
  <c r="Y380" i="5"/>
  <c r="Y356" i="5"/>
  <c r="Y332" i="5"/>
  <c r="Y308" i="5"/>
  <c r="Y254" i="5"/>
  <c r="Z193" i="5"/>
  <c r="AA193" i="5"/>
  <c r="AA128" i="5"/>
  <c r="Z128" i="5"/>
  <c r="AA223" i="5"/>
  <c r="Z223" i="5"/>
  <c r="Y213" i="5"/>
  <c r="AA136" i="5"/>
  <c r="Z136" i="5"/>
  <c r="Y197" i="5"/>
  <c r="Y126" i="5"/>
  <c r="Y299" i="5"/>
  <c r="Y275" i="5"/>
  <c r="Y251" i="5"/>
  <c r="Y227" i="5"/>
  <c r="Y170" i="5"/>
  <c r="Y78" i="5"/>
  <c r="Z32" i="5"/>
  <c r="AA32" i="5"/>
  <c r="Y130" i="5"/>
  <c r="Y58" i="5"/>
  <c r="Z82" i="5"/>
  <c r="AA82" i="5"/>
  <c r="Z10" i="5"/>
  <c r="AA10" i="5"/>
  <c r="Y206" i="5"/>
  <c r="Y182" i="5"/>
  <c r="Z216" i="5"/>
  <c r="AA216" i="5"/>
  <c r="Z192" i="5"/>
  <c r="AA192" i="5"/>
  <c r="Y165" i="5"/>
  <c r="Y141" i="5"/>
  <c r="Y117" i="5"/>
  <c r="Y93" i="5"/>
  <c r="Y69" i="5"/>
  <c r="Y45" i="5"/>
  <c r="Y21" i="5"/>
  <c r="Z161" i="5"/>
  <c r="AA161" i="5"/>
  <c r="Z137" i="5"/>
  <c r="AA137" i="5"/>
  <c r="Z113" i="5"/>
  <c r="AA113" i="5"/>
  <c r="Z89" i="5"/>
  <c r="AA89" i="5"/>
  <c r="Z65" i="5"/>
  <c r="AA65" i="5"/>
  <c r="Z41" i="5"/>
  <c r="AA41" i="5"/>
  <c r="AA17" i="5"/>
  <c r="Z17" i="5"/>
  <c r="Z312" i="5"/>
  <c r="AA312" i="5"/>
  <c r="Y199" i="5"/>
  <c r="Z333" i="5"/>
  <c r="AA333" i="5"/>
  <c r="Y401" i="5"/>
  <c r="Z390" i="5"/>
  <c r="AA390" i="5"/>
  <c r="Z361" i="5"/>
  <c r="AA361" i="5"/>
  <c r="AA448" i="5"/>
  <c r="Z448" i="5"/>
  <c r="Z256" i="5"/>
  <c r="AA256" i="5"/>
  <c r="Z261" i="5"/>
  <c r="AA261" i="5"/>
  <c r="Y421" i="5"/>
  <c r="Z325" i="5"/>
  <c r="AA325" i="5"/>
  <c r="AA305" i="5"/>
  <c r="Z305" i="5"/>
  <c r="Z370" i="5"/>
  <c r="AA370" i="5"/>
  <c r="AA311" i="5"/>
  <c r="Z311" i="5"/>
  <c r="Y175" i="5"/>
  <c r="Y307" i="5"/>
  <c r="Z116" i="5"/>
  <c r="AA116" i="5"/>
  <c r="Y437" i="5"/>
  <c r="Y351" i="5"/>
  <c r="Z408" i="5"/>
  <c r="AA408" i="5"/>
  <c r="Z430" i="5"/>
  <c r="AA430" i="5"/>
  <c r="Z367" i="5"/>
  <c r="AA367" i="5"/>
  <c r="Z306" i="5"/>
  <c r="AA306" i="5"/>
  <c r="Y114" i="5"/>
  <c r="Z421" i="5"/>
  <c r="AA421" i="5"/>
  <c r="Y425" i="5"/>
  <c r="Z327" i="5"/>
  <c r="AA327" i="5"/>
  <c r="Z183" i="5"/>
  <c r="AA183" i="5"/>
  <c r="Z285" i="5"/>
  <c r="AA285" i="5"/>
  <c r="Z239" i="5"/>
  <c r="AA239" i="5"/>
  <c r="Z106" i="5"/>
  <c r="AA106" i="5"/>
  <c r="Z154" i="5"/>
  <c r="AA154" i="5"/>
  <c r="Y236" i="5"/>
  <c r="AA244" i="5"/>
  <c r="Z244" i="5"/>
  <c r="Y158" i="5"/>
  <c r="Y426" i="5"/>
  <c r="Y402" i="5"/>
  <c r="Y378" i="5"/>
  <c r="Y354" i="5"/>
  <c r="Y330" i="5"/>
  <c r="Y306" i="5"/>
  <c r="Z185" i="5"/>
  <c r="AA185" i="5"/>
  <c r="AA114" i="5"/>
  <c r="Z114" i="5"/>
  <c r="Z168" i="5"/>
  <c r="AA168" i="5"/>
  <c r="Y189" i="5"/>
  <c r="Y122" i="5"/>
  <c r="Y297" i="5"/>
  <c r="Y273" i="5"/>
  <c r="Y249" i="5"/>
  <c r="Y215" i="5"/>
  <c r="Z167" i="5"/>
  <c r="AA167" i="5"/>
  <c r="Z74" i="5"/>
  <c r="AA74" i="5"/>
  <c r="Z26" i="5"/>
  <c r="AA26" i="5"/>
  <c r="Y124" i="5"/>
  <c r="Y52" i="5"/>
  <c r="Z76" i="5"/>
  <c r="AA76" i="5"/>
  <c r="Z4" i="5"/>
  <c r="AA4" i="5"/>
  <c r="Y204" i="5"/>
  <c r="Y180" i="5"/>
  <c r="Z214" i="5"/>
  <c r="AA214" i="5"/>
  <c r="Z190" i="5"/>
  <c r="AA190" i="5"/>
  <c r="Y163" i="5"/>
  <c r="Y139" i="5"/>
  <c r="Y115" i="5"/>
  <c r="Y91" i="5"/>
  <c r="Y67" i="5"/>
  <c r="Y43" i="5"/>
  <c r="Y19" i="5"/>
  <c r="Z159" i="5"/>
  <c r="AA159" i="5"/>
  <c r="Z135" i="5"/>
  <c r="AA135" i="5"/>
  <c r="Z111" i="5"/>
  <c r="AA111" i="5"/>
  <c r="Z87" i="5"/>
  <c r="AA87" i="5"/>
  <c r="Z63" i="5"/>
  <c r="AA63" i="5"/>
  <c r="Z39" i="5"/>
  <c r="AA39" i="5"/>
  <c r="Z15" i="5"/>
  <c r="AA15" i="5"/>
  <c r="Y20" i="5"/>
  <c r="Y82" i="5"/>
  <c r="Y5" i="5"/>
  <c r="Y250" i="5"/>
  <c r="Z171" i="5"/>
  <c r="AA171" i="5"/>
  <c r="AA207" i="5"/>
  <c r="Z207" i="5"/>
  <c r="Y385" i="5"/>
  <c r="Z350" i="5"/>
  <c r="AA350" i="5"/>
  <c r="Z353" i="5"/>
  <c r="AA353" i="5"/>
  <c r="Y309" i="5"/>
  <c r="Y38" i="5"/>
  <c r="Y305" i="5"/>
  <c r="Y242" i="5"/>
  <c r="Z304" i="5"/>
  <c r="AA304" i="5"/>
  <c r="Y413" i="5"/>
  <c r="Z365" i="5"/>
  <c r="AA365" i="5"/>
  <c r="AA150" i="5"/>
  <c r="Z150" i="5"/>
  <c r="AA299" i="5"/>
  <c r="Z299" i="5"/>
  <c r="Y98" i="5"/>
  <c r="Y435" i="5"/>
  <c r="Y343" i="5"/>
  <c r="Z251" i="5"/>
  <c r="AA251" i="5"/>
  <c r="AA395" i="5"/>
  <c r="Z395" i="5"/>
  <c r="Z364" i="5"/>
  <c r="AA364" i="5"/>
  <c r="Z303" i="5"/>
  <c r="AA303" i="5"/>
  <c r="Z413" i="5"/>
  <c r="AA413" i="5"/>
  <c r="Z130" i="5"/>
  <c r="AA130" i="5"/>
  <c r="AA234" i="5"/>
  <c r="Z234" i="5"/>
  <c r="Z98" i="5"/>
  <c r="AA98" i="5"/>
  <c r="Z142" i="5"/>
  <c r="AA142" i="5"/>
  <c r="Z280" i="5"/>
  <c r="AA280" i="5"/>
  <c r="Y300" i="5"/>
  <c r="Z241" i="5"/>
  <c r="AA241" i="5"/>
  <c r="Z134" i="5"/>
  <c r="AA134" i="5"/>
  <c r="Z270" i="5"/>
  <c r="AA270" i="5"/>
  <c r="Y146" i="5"/>
  <c r="Y424" i="5"/>
  <c r="Y400" i="5"/>
  <c r="Y376" i="5"/>
  <c r="Y352" i="5"/>
  <c r="Y328" i="5"/>
  <c r="Y304" i="5"/>
  <c r="Y246" i="5"/>
  <c r="Z177" i="5"/>
  <c r="AA177" i="5"/>
  <c r="Z110" i="5"/>
  <c r="AA110" i="5"/>
  <c r="Z118" i="5"/>
  <c r="AA118" i="5"/>
  <c r="Y181" i="5"/>
  <c r="Y108" i="5"/>
  <c r="Y295" i="5"/>
  <c r="Y271" i="5"/>
  <c r="Y247" i="5"/>
  <c r="Z164" i="5"/>
  <c r="AA164" i="5"/>
  <c r="Z20" i="5"/>
  <c r="AA20" i="5"/>
  <c r="Y118" i="5"/>
  <c r="Y46" i="5"/>
  <c r="Z70" i="5"/>
  <c r="AA70" i="5"/>
  <c r="Y226" i="5"/>
  <c r="Y202" i="5"/>
  <c r="Y178" i="5"/>
  <c r="AA212" i="5"/>
  <c r="Z212" i="5"/>
  <c r="Z188" i="5"/>
  <c r="AA188" i="5"/>
  <c r="Y161" i="5"/>
  <c r="Y137" i="5"/>
  <c r="Y113" i="5"/>
  <c r="Y89" i="5"/>
  <c r="Y65" i="5"/>
  <c r="Y41" i="5"/>
  <c r="Y17" i="5"/>
  <c r="Z157" i="5"/>
  <c r="AA157" i="5"/>
  <c r="AA133" i="5"/>
  <c r="Z133" i="5"/>
  <c r="AA109" i="5"/>
  <c r="Z109" i="5"/>
  <c r="AA85" i="5"/>
  <c r="Z85" i="5"/>
  <c r="Z61" i="5"/>
  <c r="AA61" i="5"/>
  <c r="Z37" i="5"/>
  <c r="AA37" i="5"/>
  <c r="Z13" i="5"/>
  <c r="AA13" i="5"/>
  <c r="Y66" i="5"/>
  <c r="Z66" i="5"/>
  <c r="AA66" i="5"/>
  <c r="Z398" i="5"/>
  <c r="AA398" i="5"/>
  <c r="Y377" i="5"/>
  <c r="Y448" i="5"/>
  <c r="Z432" i="5"/>
  <c r="AA432" i="5"/>
  <c r="Z345" i="5"/>
  <c r="AA345" i="5"/>
  <c r="Y395" i="5"/>
  <c r="Z313" i="5"/>
  <c r="AA313" i="5"/>
  <c r="Z229" i="5"/>
  <c r="AA229" i="5"/>
  <c r="Z290" i="5"/>
  <c r="AA290" i="5"/>
  <c r="Y405" i="5"/>
  <c r="Z314" i="5"/>
  <c r="AA314" i="5"/>
  <c r="Y150" i="5"/>
  <c r="Z254" i="5"/>
  <c r="AA254" i="5"/>
  <c r="Z362" i="5"/>
  <c r="AA362" i="5"/>
  <c r="Y116" i="5"/>
  <c r="Z293" i="5"/>
  <c r="AA293" i="5"/>
  <c r="AA442" i="5"/>
  <c r="Z442" i="5"/>
  <c r="Z340" i="5"/>
  <c r="AA340" i="5"/>
  <c r="Z376" i="5"/>
  <c r="AA376" i="5"/>
  <c r="Z420" i="5"/>
  <c r="AA420" i="5"/>
  <c r="Z359" i="5"/>
  <c r="AA359" i="5"/>
  <c r="Y72" i="5"/>
  <c r="AA405" i="5"/>
  <c r="Z405" i="5"/>
  <c r="Z316" i="5"/>
  <c r="AA316" i="5"/>
  <c r="Y110" i="5"/>
  <c r="Z175" i="5"/>
  <c r="AA175" i="5"/>
  <c r="Z278" i="5"/>
  <c r="AA278" i="5"/>
  <c r="Z231" i="5"/>
  <c r="AA231" i="5"/>
  <c r="Z275" i="5"/>
  <c r="AA275" i="5"/>
  <c r="Y228" i="5"/>
  <c r="AA298" i="5"/>
  <c r="Z298" i="5"/>
  <c r="AA236" i="5"/>
  <c r="Z236" i="5"/>
  <c r="Z96" i="5"/>
  <c r="AA96" i="5"/>
  <c r="Y102" i="5"/>
  <c r="Y422" i="5"/>
  <c r="Y398" i="5"/>
  <c r="Y374" i="5"/>
  <c r="Y350" i="5"/>
  <c r="Y326" i="5"/>
  <c r="Z302" i="5"/>
  <c r="AA302" i="5"/>
  <c r="Z158" i="5"/>
  <c r="AA158" i="5"/>
  <c r="Y90" i="5"/>
  <c r="Z211" i="5"/>
  <c r="AA211" i="5"/>
  <c r="Y173" i="5"/>
  <c r="Y104" i="5"/>
  <c r="Y293" i="5"/>
  <c r="Y269" i="5"/>
  <c r="Y245" i="5"/>
  <c r="Z205" i="5"/>
  <c r="AA205" i="5"/>
  <c r="Z160" i="5"/>
  <c r="AA160" i="5"/>
  <c r="Z14" i="5"/>
  <c r="AA14" i="5"/>
  <c r="Y112" i="5"/>
  <c r="Y40" i="5"/>
  <c r="Z64" i="5"/>
  <c r="AA64" i="5"/>
  <c r="Y224" i="5"/>
  <c r="Y200" i="5"/>
  <c r="Y176" i="5"/>
  <c r="AA210" i="5"/>
  <c r="Z210" i="5"/>
  <c r="Z186" i="5"/>
  <c r="AA186" i="5"/>
  <c r="Y159" i="5"/>
  <c r="Y135" i="5"/>
  <c r="Y111" i="5"/>
  <c r="Y87" i="5"/>
  <c r="Y63" i="5"/>
  <c r="Y39" i="5"/>
  <c r="Y15" i="5"/>
  <c r="AA155" i="5"/>
  <c r="Z155" i="5"/>
  <c r="Z131" i="5"/>
  <c r="AA131" i="5"/>
  <c r="Z107" i="5"/>
  <c r="AA107" i="5"/>
  <c r="AA83" i="5"/>
  <c r="Z83" i="5"/>
  <c r="Z59" i="5"/>
  <c r="AA59" i="5"/>
  <c r="Z35" i="5"/>
  <c r="AA35" i="5"/>
  <c r="AA11" i="5"/>
  <c r="Z11" i="5"/>
  <c r="Z322" i="5"/>
  <c r="AA322" i="5"/>
  <c r="Z92" i="5"/>
  <c r="AA92" i="5"/>
  <c r="Z342" i="5"/>
  <c r="AA342" i="5"/>
  <c r="Y369" i="5"/>
  <c r="Y442" i="5"/>
  <c r="Z425" i="5"/>
  <c r="AA425" i="5"/>
  <c r="Z336" i="5"/>
  <c r="AA336" i="5"/>
  <c r="Y363" i="5"/>
  <c r="Z235" i="5"/>
  <c r="AA235" i="5"/>
  <c r="Z272" i="5"/>
  <c r="AA272" i="5"/>
  <c r="Y397" i="5"/>
  <c r="Y311" i="5"/>
  <c r="Y248" i="5"/>
  <c r="Z357" i="5"/>
  <c r="AA357" i="5"/>
  <c r="Y423" i="5"/>
  <c r="AA363" i="5"/>
  <c r="Z363" i="5"/>
  <c r="Z415" i="5"/>
  <c r="AA415" i="5"/>
  <c r="Z356" i="5"/>
  <c r="AA356" i="5"/>
  <c r="Y276" i="5"/>
  <c r="Y44" i="5"/>
  <c r="Z386" i="5"/>
  <c r="AA386" i="5"/>
  <c r="Y313" i="5"/>
  <c r="Y92" i="5"/>
  <c r="Y171" i="5"/>
  <c r="Z273" i="5"/>
  <c r="AA273" i="5"/>
  <c r="Z60" i="5"/>
  <c r="AA60" i="5"/>
  <c r="Z225" i="5"/>
  <c r="AA225" i="5"/>
  <c r="Z233" i="5"/>
  <c r="AA233" i="5"/>
  <c r="Y68" i="5"/>
  <c r="Y420" i="5"/>
  <c r="Y396" i="5"/>
  <c r="Y372" i="5"/>
  <c r="Y348" i="5"/>
  <c r="Y324" i="5"/>
  <c r="Y238" i="5"/>
  <c r="Z146" i="5"/>
  <c r="AA146" i="5"/>
  <c r="Z86" i="5"/>
  <c r="AA86" i="5"/>
  <c r="Z100" i="5"/>
  <c r="AA100" i="5"/>
  <c r="Y167" i="5"/>
  <c r="Z84" i="5"/>
  <c r="AA84" i="5"/>
  <c r="Y291" i="5"/>
  <c r="Y267" i="5"/>
  <c r="Y243" i="5"/>
  <c r="Z152" i="5"/>
  <c r="AA152" i="5"/>
  <c r="Y54" i="5"/>
  <c r="Z8" i="5"/>
  <c r="AA8" i="5"/>
  <c r="Y106" i="5"/>
  <c r="Y34" i="5"/>
  <c r="Z58" i="5"/>
  <c r="AA58" i="5"/>
  <c r="Y222" i="5"/>
  <c r="Y198" i="5"/>
  <c r="Y174" i="5"/>
  <c r="Z208" i="5"/>
  <c r="AA208" i="5"/>
  <c r="Z184" i="5"/>
  <c r="AA184" i="5"/>
  <c r="Y157" i="5"/>
  <c r="Y133" i="5"/>
  <c r="Y109" i="5"/>
  <c r="Y85" i="5"/>
  <c r="Y61" i="5"/>
  <c r="Y37" i="5"/>
  <c r="Y13" i="5"/>
  <c r="Z153" i="5"/>
  <c r="AA153" i="5"/>
  <c r="Z129" i="5"/>
  <c r="AA129" i="5"/>
  <c r="Z105" i="5"/>
  <c r="AA105" i="5"/>
  <c r="Z81" i="5"/>
  <c r="AA81" i="5"/>
  <c r="Z57" i="5"/>
  <c r="AA57" i="5"/>
  <c r="Z33" i="5"/>
  <c r="AA33" i="5"/>
  <c r="Z9" i="5"/>
  <c r="AA9" i="5"/>
  <c r="Y436" i="5"/>
  <c r="Z414" i="5"/>
  <c r="AA414" i="5"/>
  <c r="Y179" i="5"/>
  <c r="Y361" i="5"/>
  <c r="Y446" i="5"/>
  <c r="Y409" i="5"/>
  <c r="Y274" i="5"/>
  <c r="Y347" i="5"/>
  <c r="Z366" i="5"/>
  <c r="AA366" i="5"/>
  <c r="AA138" i="5"/>
  <c r="Z138" i="5"/>
  <c r="Z248" i="5"/>
  <c r="AA248" i="5"/>
  <c r="Y389" i="5"/>
  <c r="Y278" i="5"/>
  <c r="Y26" i="5"/>
  <c r="Z418" i="5"/>
  <c r="AA418" i="5"/>
  <c r="Z354" i="5"/>
  <c r="AA354" i="5"/>
  <c r="Z24" i="5"/>
  <c r="AA24" i="5"/>
  <c r="AA403" i="5"/>
  <c r="Z403" i="5"/>
  <c r="Y415" i="5"/>
  <c r="Z331" i="5"/>
  <c r="AA331" i="5"/>
  <c r="Z284" i="5"/>
  <c r="AA284" i="5"/>
  <c r="Z407" i="5"/>
  <c r="AA407" i="5"/>
  <c r="Z351" i="5"/>
  <c r="AA351" i="5"/>
  <c r="Y264" i="5"/>
  <c r="AA446" i="5"/>
  <c r="Z446" i="5"/>
  <c r="Z447" i="5"/>
  <c r="AA447" i="5"/>
  <c r="AA301" i="5"/>
  <c r="Z301" i="5"/>
  <c r="Y219" i="5"/>
  <c r="Y36" i="5"/>
  <c r="AA120" i="5"/>
  <c r="Z120" i="5"/>
  <c r="Z268" i="5"/>
  <c r="AA268" i="5"/>
  <c r="Y282" i="5"/>
  <c r="AA228" i="5"/>
  <c r="Z228" i="5"/>
  <c r="Z68" i="5"/>
  <c r="AA68" i="5"/>
  <c r="Y418" i="5"/>
  <c r="Y394" i="5"/>
  <c r="Y370" i="5"/>
  <c r="Y346" i="5"/>
  <c r="Y322" i="5"/>
  <c r="Z291" i="5"/>
  <c r="AA291" i="5"/>
  <c r="Z203" i="5"/>
  <c r="AA203" i="5"/>
  <c r="Z90" i="5"/>
  <c r="AA90" i="5"/>
  <c r="Y84" i="5"/>
  <c r="Y164" i="5"/>
  <c r="Y74" i="5"/>
  <c r="Y289" i="5"/>
  <c r="Y265" i="5"/>
  <c r="Y241" i="5"/>
  <c r="Z197" i="5"/>
  <c r="AA197" i="5"/>
  <c r="Z148" i="5"/>
  <c r="AA148" i="5"/>
  <c r="Y168" i="5"/>
  <c r="Y100" i="5"/>
  <c r="Y28" i="5"/>
  <c r="Z52" i="5"/>
  <c r="AA52" i="5"/>
  <c r="Y220" i="5"/>
  <c r="Y196" i="5"/>
  <c r="Y172" i="5"/>
  <c r="Z206" i="5"/>
  <c r="AA206" i="5"/>
  <c r="Z182" i="5"/>
  <c r="AA182" i="5"/>
  <c r="Y155" i="5"/>
  <c r="Y131" i="5"/>
  <c r="Y107" i="5"/>
  <c r="Y83" i="5"/>
  <c r="Y59" i="5"/>
  <c r="Y35" i="5"/>
  <c r="Y11" i="5"/>
  <c r="Z151" i="5"/>
  <c r="AA151" i="5"/>
  <c r="AA127" i="5"/>
  <c r="Z127" i="5"/>
  <c r="AA103" i="5"/>
  <c r="Z103" i="5"/>
  <c r="AA79" i="5"/>
  <c r="Z79" i="5"/>
  <c r="Z55" i="5"/>
  <c r="AA55" i="5"/>
  <c r="Z31" i="5"/>
  <c r="AA31" i="5"/>
  <c r="Z7" i="5"/>
  <c r="AA7" i="5"/>
  <c r="Z25" i="5"/>
  <c r="AA25" i="5"/>
  <c r="Z332" i="5"/>
  <c r="AA332" i="5"/>
  <c r="Z358" i="5"/>
  <c r="AA358" i="5"/>
  <c r="Z434" i="5"/>
  <c r="AA434" i="5"/>
  <c r="Y339" i="5"/>
  <c r="Y427" i="5"/>
  <c r="Y353" i="5"/>
  <c r="Y440" i="5"/>
  <c r="Z417" i="5"/>
  <c r="AA417" i="5"/>
  <c r="Y256" i="5"/>
  <c r="Z308" i="5"/>
  <c r="AA308" i="5"/>
  <c r="Z286" i="5"/>
  <c r="AA286" i="5"/>
  <c r="AA419" i="5"/>
  <c r="Z419" i="5"/>
  <c r="Y187" i="5"/>
  <c r="Y381" i="5"/>
  <c r="Z259" i="5"/>
  <c r="AA259" i="5"/>
  <c r="AA436" i="5"/>
  <c r="Z436" i="5"/>
  <c r="Z410" i="5"/>
  <c r="AA410" i="5"/>
  <c r="AA349" i="5"/>
  <c r="Z349" i="5"/>
  <c r="Y266" i="5"/>
  <c r="AA444" i="5"/>
  <c r="Z444" i="5"/>
  <c r="Z240" i="5"/>
  <c r="AA240" i="5"/>
  <c r="AA347" i="5"/>
  <c r="Z347" i="5"/>
  <c r="Y407" i="5"/>
  <c r="Y60" i="5"/>
  <c r="Z399" i="5"/>
  <c r="AA399" i="5"/>
  <c r="Z348" i="5"/>
  <c r="AA348" i="5"/>
  <c r="Y258" i="5"/>
  <c r="AA411" i="5"/>
  <c r="Z411" i="5"/>
  <c r="Z443" i="5"/>
  <c r="AA443" i="5"/>
  <c r="Z72" i="5"/>
  <c r="AA72" i="5"/>
  <c r="AA266" i="5"/>
  <c r="Z266" i="5"/>
  <c r="AA219" i="5"/>
  <c r="Z219" i="5"/>
  <c r="Z112" i="5"/>
  <c r="AA112" i="5"/>
  <c r="Z215" i="5"/>
  <c r="AA215" i="5"/>
  <c r="Y302" i="5"/>
  <c r="Y32" i="5"/>
  <c r="Y416" i="5"/>
  <c r="Y392" i="5"/>
  <c r="Y368" i="5"/>
  <c r="Y344" i="5"/>
  <c r="Y320" i="5"/>
  <c r="Y284" i="5"/>
  <c r="Y230" i="5"/>
  <c r="AA102" i="5"/>
  <c r="Z102" i="5"/>
  <c r="Y80" i="5"/>
  <c r="AA80" i="5"/>
  <c r="Z80" i="5"/>
  <c r="Y56" i="5"/>
  <c r="Y287" i="5"/>
  <c r="Y263" i="5"/>
  <c r="Y239" i="5"/>
  <c r="Z140" i="5"/>
  <c r="AA140" i="5"/>
  <c r="Y18" i="5"/>
  <c r="Z166" i="5"/>
  <c r="AA166" i="5"/>
  <c r="Y94" i="5"/>
  <c r="Y22" i="5"/>
  <c r="Z46" i="5"/>
  <c r="AA46" i="5"/>
  <c r="Y218" i="5"/>
  <c r="Y194" i="5"/>
  <c r="Z170" i="5"/>
  <c r="AA170" i="5"/>
  <c r="Z204" i="5"/>
  <c r="AA204" i="5"/>
  <c r="Z180" i="5"/>
  <c r="AA180" i="5"/>
  <c r="Y153" i="5"/>
  <c r="Y129" i="5"/>
  <c r="Y105" i="5"/>
  <c r="Y81" i="5"/>
  <c r="Y57" i="5"/>
  <c r="Y33" i="5"/>
  <c r="Y9" i="5"/>
  <c r="Z149" i="5"/>
  <c r="AA149" i="5"/>
  <c r="Z125" i="5"/>
  <c r="AA125" i="5"/>
  <c r="AA101" i="5"/>
  <c r="Z101" i="5"/>
  <c r="Z77" i="5"/>
  <c r="AA77" i="5"/>
  <c r="Z53" i="5"/>
  <c r="AA53" i="5"/>
  <c r="AA29" i="5"/>
  <c r="Z29" i="5"/>
  <c r="Z5" i="5"/>
  <c r="AA5" i="5"/>
  <c r="Z49" i="5"/>
  <c r="AA49" i="5"/>
  <c r="Z230" i="5"/>
  <c r="AA230" i="5"/>
  <c r="Z427" i="5"/>
  <c r="AA427" i="5"/>
  <c r="Y411" i="5"/>
  <c r="Y403" i="5"/>
  <c r="Y345" i="5"/>
  <c r="Y419" i="5"/>
  <c r="Z409" i="5"/>
  <c r="AA409" i="5"/>
  <c r="Z237" i="5"/>
  <c r="AA237" i="5"/>
  <c r="AA124" i="5"/>
  <c r="Z124" i="5"/>
  <c r="Y207" i="5"/>
  <c r="Z30" i="5"/>
  <c r="AA30" i="5"/>
  <c r="Y431" i="5"/>
  <c r="Y373" i="5"/>
  <c r="Z400" i="5"/>
  <c r="AA400" i="5"/>
  <c r="Z402" i="5"/>
  <c r="AA402" i="5"/>
  <c r="Z346" i="5"/>
  <c r="AA346" i="5"/>
  <c r="Z253" i="5"/>
  <c r="AA253" i="5"/>
  <c r="Z416" i="5"/>
  <c r="AA416" i="5"/>
  <c r="Z433" i="5"/>
  <c r="AA433" i="5"/>
  <c r="Y449" i="5"/>
  <c r="Y399" i="5"/>
  <c r="Z320" i="5"/>
  <c r="AA320" i="5"/>
  <c r="Y183" i="5"/>
  <c r="AA389" i="5"/>
  <c r="Z389" i="5"/>
  <c r="Z396" i="5"/>
  <c r="AA396" i="5"/>
  <c r="Z343" i="5"/>
  <c r="AA343" i="5"/>
  <c r="Z245" i="5"/>
  <c r="AA245" i="5"/>
  <c r="AA387" i="5"/>
  <c r="Z387" i="5"/>
  <c r="Z439" i="5"/>
  <c r="AA439" i="5"/>
  <c r="AA281" i="5"/>
  <c r="Z281" i="5"/>
  <c r="Y290" i="5"/>
  <c r="Y223" i="5"/>
  <c r="Y62" i="5"/>
  <c r="Z263" i="5"/>
  <c r="AA263" i="5"/>
  <c r="Y296" i="5"/>
  <c r="Y209" i="5"/>
  <c r="Z78" i="5"/>
  <c r="AA78" i="5"/>
  <c r="Y260" i="5"/>
  <c r="Z209" i="5"/>
  <c r="AA209" i="5"/>
  <c r="Y270" i="5"/>
  <c r="Z300" i="5"/>
  <c r="AA300" i="5"/>
  <c r="Z18" i="5"/>
  <c r="AA18" i="5"/>
  <c r="Y414" i="5"/>
  <c r="Y390" i="5"/>
  <c r="Y366" i="5"/>
  <c r="Y342" i="5"/>
  <c r="Y318" i="5"/>
  <c r="Y86" i="5"/>
  <c r="Z195" i="5"/>
  <c r="AA195" i="5"/>
  <c r="Y50" i="5"/>
  <c r="AA156" i="5"/>
  <c r="Z156" i="5"/>
  <c r="Z48" i="5"/>
  <c r="AA48" i="5"/>
  <c r="Y285" i="5"/>
  <c r="Y261" i="5"/>
  <c r="Y237" i="5"/>
  <c r="Z189" i="5"/>
  <c r="AA189" i="5"/>
  <c r="AA126" i="5"/>
  <c r="Z126" i="5"/>
  <c r="Z62" i="5"/>
  <c r="AA62" i="5"/>
  <c r="Y160" i="5"/>
  <c r="Y88" i="5"/>
  <c r="Y16" i="5"/>
  <c r="Z40" i="5"/>
  <c r="AA40" i="5"/>
  <c r="Y216" i="5"/>
  <c r="Y192" i="5"/>
  <c r="Z226" i="5"/>
  <c r="AA226" i="5"/>
  <c r="AA202" i="5"/>
  <c r="Z202" i="5"/>
  <c r="Z178" i="5"/>
  <c r="AA178" i="5"/>
  <c r="Y151" i="5"/>
  <c r="Y127" i="5"/>
  <c r="Y103" i="5"/>
  <c r="Y79" i="5"/>
  <c r="Y55" i="5"/>
  <c r="Y31" i="5"/>
  <c r="Y7" i="5"/>
  <c r="Z147" i="5"/>
  <c r="AA147" i="5"/>
  <c r="Z123" i="5"/>
  <c r="AA123" i="5"/>
  <c r="Z99" i="5"/>
  <c r="AA99" i="5"/>
  <c r="Z75" i="5"/>
  <c r="AA75" i="5"/>
  <c r="Z51" i="5"/>
  <c r="AA51" i="5"/>
  <c r="Z27" i="5"/>
  <c r="AA27" i="5"/>
  <c r="Z3" i="5"/>
  <c r="AA3" i="5"/>
  <c r="Y2" i="5"/>
  <c r="AB2" i="10"/>
  <c r="AA2" i="10"/>
  <c r="Z2" i="10"/>
  <c r="AB2" i="12"/>
  <c r="AA2" i="12"/>
  <c r="AB217" i="11"/>
  <c r="AB79" i="11"/>
  <c r="AB69" i="11"/>
  <c r="AB189" i="11"/>
  <c r="AB43" i="11"/>
  <c r="AB37" i="11"/>
  <c r="AB23" i="11"/>
  <c r="AB200" i="11"/>
  <c r="AB142" i="11"/>
  <c r="AB129" i="11"/>
  <c r="AB108" i="11"/>
  <c r="AB25" i="11"/>
  <c r="AB57" i="11"/>
  <c r="AB140" i="11"/>
  <c r="AB154" i="11"/>
  <c r="AB52" i="11"/>
  <c r="AB63" i="11"/>
  <c r="AB191" i="11"/>
  <c r="AB122" i="11"/>
  <c r="AB7" i="11"/>
  <c r="AB71" i="11"/>
  <c r="AB137" i="11"/>
  <c r="AB178" i="11"/>
  <c r="AB215" i="11"/>
  <c r="AB19" i="11"/>
  <c r="AB150" i="11"/>
  <c r="AB73" i="11"/>
  <c r="AB152" i="11"/>
  <c r="AB114" i="11"/>
  <c r="AB74" i="11"/>
  <c r="AB182" i="11"/>
  <c r="AB76" i="11"/>
  <c r="AB176" i="11"/>
  <c r="AB67" i="11"/>
  <c r="AB203" i="11"/>
  <c r="AB208" i="11"/>
  <c r="AB10" i="11"/>
  <c r="AB109" i="11"/>
  <c r="AB54" i="11"/>
  <c r="AB123" i="11"/>
  <c r="AB139" i="11"/>
  <c r="AB220" i="11"/>
  <c r="AB214" i="11"/>
  <c r="AB210" i="11"/>
  <c r="AB212" i="11"/>
  <c r="AB190" i="11"/>
  <c r="AB116" i="11"/>
  <c r="AB24" i="11"/>
  <c r="AB70" i="11"/>
  <c r="AB26" i="11"/>
  <c r="AB121" i="11"/>
  <c r="AB46" i="11"/>
  <c r="AB31" i="11"/>
  <c r="AB96" i="11"/>
  <c r="AB66" i="11"/>
  <c r="AB202" i="11"/>
  <c r="AB218" i="11"/>
  <c r="AB187" i="11"/>
  <c r="AB112" i="11"/>
  <c r="AB45" i="11"/>
  <c r="AB133" i="11"/>
  <c r="AB14" i="11"/>
  <c r="AB21" i="11"/>
  <c r="AB167" i="11"/>
  <c r="AB205" i="11"/>
  <c r="AB99" i="11"/>
  <c r="AB81" i="11"/>
  <c r="AB186" i="11"/>
  <c r="AB42" i="11"/>
  <c r="AB204" i="11"/>
  <c r="AB80" i="11"/>
  <c r="AB64" i="11"/>
  <c r="AB75" i="11"/>
  <c r="AB193" i="11"/>
  <c r="AB188" i="11"/>
  <c r="AB95" i="11"/>
  <c r="AB72" i="11"/>
  <c r="AB29" i="11"/>
  <c r="AB169" i="11"/>
  <c r="AB86" i="11"/>
  <c r="AB198" i="11"/>
  <c r="AB153" i="11"/>
  <c r="AB100" i="11"/>
  <c r="AB111" i="11"/>
  <c r="AB110" i="11"/>
  <c r="AB6" i="11"/>
  <c r="AB89" i="11"/>
  <c r="AB184" i="11"/>
  <c r="AB143" i="11"/>
  <c r="AB157" i="11"/>
  <c r="AB87" i="11"/>
  <c r="AB166" i="11"/>
  <c r="AB162" i="11"/>
  <c r="AB219" i="11"/>
  <c r="AB47" i="11"/>
  <c r="AB9" i="11"/>
  <c r="AB85" i="11"/>
  <c r="AB138" i="11"/>
  <c r="AB22" i="11"/>
  <c r="AB207" i="11"/>
  <c r="AB94" i="11"/>
  <c r="AB130" i="11"/>
  <c r="AB165" i="11"/>
  <c r="AB8" i="11"/>
  <c r="AB40" i="11"/>
  <c r="AB195" i="11"/>
  <c r="AB97" i="11"/>
  <c r="AB84" i="11"/>
  <c r="AB164" i="11"/>
  <c r="AB105" i="11"/>
  <c r="AB13" i="11"/>
  <c r="AB196" i="11"/>
  <c r="AB183" i="11"/>
  <c r="AB49" i="11"/>
  <c r="AB48" i="11"/>
  <c r="AB128" i="11"/>
  <c r="AB33" i="11"/>
  <c r="AB163" i="11"/>
  <c r="AB172" i="11"/>
  <c r="AB59" i="11"/>
  <c r="AB171" i="11"/>
  <c r="AB194" i="11"/>
  <c r="AB98" i="11"/>
  <c r="AB179" i="11"/>
  <c r="AB58" i="11"/>
  <c r="AB92" i="11"/>
  <c r="AB90" i="11"/>
  <c r="AB211" i="11"/>
  <c r="AB144" i="11"/>
  <c r="AB151" i="11"/>
  <c r="AB185" i="11"/>
  <c r="AB160" i="11"/>
  <c r="AB4" i="11"/>
  <c r="AB35" i="11"/>
  <c r="AB117" i="11"/>
  <c r="AB127" i="11"/>
  <c r="AB77" i="11"/>
  <c r="AB159" i="11"/>
  <c r="AB15" i="11"/>
  <c r="AB20" i="11"/>
  <c r="AB149" i="11"/>
  <c r="AB124" i="11"/>
  <c r="AB135" i="11"/>
  <c r="AB12" i="11"/>
  <c r="AB60" i="11"/>
  <c r="AB5" i="11"/>
  <c r="AB158" i="11"/>
  <c r="AB18" i="11"/>
  <c r="AB113" i="11"/>
  <c r="AB180" i="11"/>
  <c r="AB103" i="11"/>
  <c r="AB88" i="11"/>
  <c r="AB106" i="11"/>
  <c r="AB91" i="11"/>
  <c r="AB65" i="11"/>
  <c r="AB148" i="11"/>
  <c r="AB107" i="11"/>
  <c r="AB50" i="11"/>
  <c r="AB41" i="11"/>
  <c r="AB221" i="11"/>
  <c r="AB168" i="11"/>
  <c r="AB201" i="11"/>
  <c r="AB44" i="11"/>
  <c r="AB17" i="11"/>
  <c r="AB155" i="11"/>
  <c r="AB104" i="11"/>
  <c r="AB197" i="11"/>
  <c r="AB145" i="11"/>
  <c r="AB132" i="11"/>
  <c r="AB222" i="11"/>
  <c r="AB61" i="11"/>
  <c r="AB102" i="11"/>
  <c r="AB119" i="11"/>
  <c r="AB213" i="11"/>
  <c r="AB56" i="11"/>
  <c r="AB161" i="11"/>
  <c r="AB51" i="11"/>
  <c r="AB134" i="11"/>
  <c r="AB206" i="11"/>
  <c r="AB118" i="11"/>
  <c r="AB174" i="11"/>
  <c r="AB199" i="11"/>
  <c r="AB30" i="11"/>
  <c r="AB28" i="11"/>
  <c r="AB83" i="11"/>
  <c r="AB177" i="11"/>
  <c r="AB32" i="11"/>
  <c r="AB125" i="11"/>
  <c r="AB39" i="11"/>
  <c r="AB36" i="11"/>
  <c r="AB146" i="11"/>
  <c r="AB82" i="11"/>
  <c r="AB126" i="11"/>
  <c r="AB192" i="11"/>
  <c r="AB209" i="11"/>
  <c r="AB16" i="11"/>
  <c r="AB141" i="11"/>
  <c r="AB175" i="11"/>
  <c r="AB101" i="11"/>
  <c r="AB27" i="11"/>
  <c r="AB216" i="11"/>
  <c r="AB62" i="11"/>
  <c r="AB156" i="11"/>
  <c r="AB38" i="11"/>
  <c r="AB131" i="11"/>
  <c r="AB34" i="11"/>
  <c r="AB68" i="11"/>
  <c r="AB78" i="11"/>
  <c r="AB170" i="11"/>
  <c r="AB120" i="11"/>
  <c r="AB115" i="11"/>
  <c r="AB173" i="11"/>
  <c r="AB136" i="11"/>
  <c r="AB181" i="11"/>
  <c r="AB11" i="11"/>
  <c r="AB93" i="11"/>
  <c r="AB55" i="11"/>
  <c r="AB53" i="11"/>
  <c r="AB147" i="11"/>
  <c r="AB3" i="11"/>
  <c r="AB2" i="11"/>
  <c r="AA217" i="11"/>
  <c r="AA79" i="11"/>
  <c r="AA69" i="11"/>
  <c r="AA189" i="11"/>
  <c r="AA43" i="11"/>
  <c r="AA37" i="11"/>
  <c r="AA23" i="11"/>
  <c r="AA200" i="11"/>
  <c r="AA142" i="11"/>
  <c r="AA129" i="11"/>
  <c r="AA108" i="11"/>
  <c r="AA25" i="11"/>
  <c r="AA57" i="11"/>
  <c r="AA140" i="11"/>
  <c r="AA154" i="11"/>
  <c r="AA52" i="11"/>
  <c r="AA63" i="11"/>
  <c r="AA191" i="11"/>
  <c r="AA122" i="11"/>
  <c r="AA7" i="11"/>
  <c r="AA71" i="11"/>
  <c r="AA137" i="11"/>
  <c r="AA178" i="11"/>
  <c r="AA215" i="11"/>
  <c r="AA19" i="11"/>
  <c r="AA150" i="11"/>
  <c r="AA73" i="11"/>
  <c r="AA152" i="11"/>
  <c r="AA114" i="11"/>
  <c r="AA74" i="11"/>
  <c r="AA182" i="11"/>
  <c r="AA76" i="11"/>
  <c r="AA176" i="11"/>
  <c r="AA67" i="11"/>
  <c r="AA203" i="11"/>
  <c r="AA208" i="11"/>
  <c r="AA10" i="11"/>
  <c r="AA109" i="11"/>
  <c r="AA54" i="11"/>
  <c r="AA123" i="11"/>
  <c r="AA139" i="11"/>
  <c r="AA220" i="11"/>
  <c r="AA214" i="11"/>
  <c r="AA210" i="11"/>
  <c r="AA212" i="11"/>
  <c r="AA190" i="11"/>
  <c r="AA116" i="11"/>
  <c r="AA24" i="11"/>
  <c r="AA70" i="11"/>
  <c r="AA26" i="11"/>
  <c r="AA121" i="11"/>
  <c r="AA46" i="11"/>
  <c r="AA31" i="11"/>
  <c r="AA96" i="11"/>
  <c r="AA66" i="11"/>
  <c r="AA202" i="11"/>
  <c r="AA218" i="11"/>
  <c r="AA187" i="11"/>
  <c r="AA112" i="11"/>
  <c r="AA45" i="11"/>
  <c r="AA133" i="11"/>
  <c r="AA14" i="11"/>
  <c r="AA21" i="11"/>
  <c r="AA167" i="11"/>
  <c r="AA205" i="11"/>
  <c r="AA99" i="11"/>
  <c r="AA81" i="11"/>
  <c r="AA186" i="11"/>
  <c r="AA42" i="11"/>
  <c r="AA204" i="11"/>
  <c r="AA80" i="11"/>
  <c r="AA64" i="11"/>
  <c r="AA75" i="11"/>
  <c r="AA193" i="11"/>
  <c r="AA188" i="11"/>
  <c r="AA95" i="11"/>
  <c r="AA72" i="11"/>
  <c r="AA29" i="11"/>
  <c r="AA169" i="11"/>
  <c r="AA86" i="11"/>
  <c r="AA198" i="11"/>
  <c r="AA153" i="11"/>
  <c r="AA100" i="11"/>
  <c r="AA111" i="11"/>
  <c r="AA110" i="11"/>
  <c r="AA6" i="11"/>
  <c r="AA89" i="11"/>
  <c r="AA184" i="11"/>
  <c r="AA143" i="11"/>
  <c r="AA157" i="11"/>
  <c r="AA87" i="11"/>
  <c r="AA166" i="11"/>
  <c r="AA162" i="11"/>
  <c r="AA219" i="11"/>
  <c r="AA47" i="11"/>
  <c r="AA9" i="11"/>
  <c r="AA85" i="11"/>
  <c r="AA138" i="11"/>
  <c r="AA22" i="11"/>
  <c r="AA207" i="11"/>
  <c r="AA94" i="11"/>
  <c r="AA130" i="11"/>
  <c r="AA165" i="11"/>
  <c r="AA8" i="11"/>
  <c r="AA40" i="11"/>
  <c r="AA195" i="11"/>
  <c r="AA97" i="11"/>
  <c r="AA84" i="11"/>
  <c r="AA164" i="11"/>
  <c r="AA105" i="11"/>
  <c r="AA13" i="11"/>
  <c r="AA196" i="11"/>
  <c r="AA183" i="11"/>
  <c r="AA49" i="11"/>
  <c r="AA48" i="11"/>
  <c r="AA128" i="11"/>
  <c r="AA33" i="11"/>
  <c r="AA163" i="11"/>
  <c r="AA172" i="11"/>
  <c r="AA59" i="11"/>
  <c r="AA171" i="11"/>
  <c r="AA194" i="11"/>
  <c r="AA98" i="11"/>
  <c r="AA179" i="11"/>
  <c r="AA58" i="11"/>
  <c r="AA92" i="11"/>
  <c r="AA90" i="11"/>
  <c r="AA211" i="11"/>
  <c r="AA144" i="11"/>
  <c r="AA151" i="11"/>
  <c r="AA185" i="11"/>
  <c r="AA160" i="11"/>
  <c r="AA4" i="11"/>
  <c r="AA35" i="11"/>
  <c r="AA117" i="11"/>
  <c r="AA127" i="11"/>
  <c r="AA77" i="11"/>
  <c r="AA159" i="11"/>
  <c r="AA15" i="11"/>
  <c r="AA20" i="11"/>
  <c r="AA149" i="11"/>
  <c r="AA124" i="11"/>
  <c r="AA135" i="11"/>
  <c r="AA12" i="11"/>
  <c r="AA60" i="11"/>
  <c r="AA5" i="11"/>
  <c r="AA158" i="11"/>
  <c r="AA18" i="11"/>
  <c r="AA113" i="11"/>
  <c r="AA180" i="11"/>
  <c r="AA103" i="11"/>
  <c r="AA88" i="11"/>
  <c r="AA106" i="11"/>
  <c r="AA91" i="11"/>
  <c r="AA65" i="11"/>
  <c r="AA148" i="11"/>
  <c r="AA107" i="11"/>
  <c r="AA50" i="11"/>
  <c r="AA41" i="11"/>
  <c r="AA221" i="11"/>
  <c r="AA168" i="11"/>
  <c r="AA201" i="11"/>
  <c r="AA44" i="11"/>
  <c r="AA17" i="11"/>
  <c r="AA155" i="11"/>
  <c r="AA104" i="11"/>
  <c r="AA197" i="11"/>
  <c r="AA145" i="11"/>
  <c r="AA132" i="11"/>
  <c r="AA222" i="11"/>
  <c r="AA61" i="11"/>
  <c r="AA102" i="11"/>
  <c r="AA119" i="11"/>
  <c r="AA213" i="11"/>
  <c r="AA56" i="11"/>
  <c r="AA161" i="11"/>
  <c r="AA51" i="11"/>
  <c r="AA134" i="11"/>
  <c r="AA206" i="11"/>
  <c r="AA118" i="11"/>
  <c r="AA174" i="11"/>
  <c r="AA199" i="11"/>
  <c r="AA30" i="11"/>
  <c r="AA28" i="11"/>
  <c r="AA83" i="11"/>
  <c r="AA177" i="11"/>
  <c r="AA32" i="11"/>
  <c r="AA125" i="11"/>
  <c r="AA39" i="11"/>
  <c r="AA36" i="11"/>
  <c r="AA146" i="11"/>
  <c r="AA82" i="11"/>
  <c r="AA126" i="11"/>
  <c r="AA192" i="11"/>
  <c r="AA209" i="11"/>
  <c r="AA16" i="11"/>
  <c r="AA141" i="11"/>
  <c r="AA175" i="11"/>
  <c r="AA101" i="11"/>
  <c r="AA27" i="11"/>
  <c r="AA216" i="11"/>
  <c r="AA62" i="11"/>
  <c r="AA156" i="11"/>
  <c r="AA38" i="11"/>
  <c r="AA131" i="11"/>
  <c r="AA34" i="11"/>
  <c r="AA68" i="11"/>
  <c r="AA78" i="11"/>
  <c r="AA170" i="11"/>
  <c r="AA120" i="11"/>
  <c r="AA115" i="11"/>
  <c r="AA173" i="11"/>
  <c r="AA136" i="11"/>
  <c r="AA181" i="11"/>
  <c r="AA11" i="11"/>
  <c r="AA93" i="11"/>
  <c r="AA55" i="11"/>
  <c r="AA53" i="11"/>
  <c r="AA147" i="11"/>
  <c r="AA3" i="11"/>
  <c r="AA2" i="11"/>
  <c r="O36" i="12"/>
  <c r="Z2" i="12"/>
  <c r="O37" i="12" s="1"/>
  <c r="P37" i="12" s="1"/>
  <c r="Z96" i="11"/>
  <c r="Z80" i="11"/>
  <c r="Z168" i="11"/>
  <c r="Z83" i="11"/>
  <c r="Z20" i="11"/>
  <c r="Z206" i="11"/>
  <c r="Z211" i="11"/>
  <c r="Z214" i="11"/>
  <c r="Z23" i="11"/>
  <c r="Z87" i="11"/>
  <c r="Z37" i="11"/>
  <c r="Z188" i="11"/>
  <c r="Z162" i="11"/>
  <c r="Z24" i="11"/>
  <c r="Z164" i="11"/>
  <c r="Z94" i="11"/>
  <c r="Z215" i="11"/>
  <c r="Z40" i="11"/>
  <c r="Z156" i="11"/>
  <c r="Z75" i="11"/>
  <c r="Z131" i="11"/>
  <c r="Z150" i="11"/>
  <c r="Z126" i="11"/>
  <c r="Z105" i="11"/>
  <c r="Z101" i="11"/>
  <c r="Z71" i="11"/>
  <c r="Z93" i="11"/>
  <c r="Z89" i="11"/>
  <c r="Z14" i="11"/>
  <c r="Z119" i="11"/>
  <c r="Z208" i="11"/>
  <c r="Z117" i="11"/>
  <c r="Z196" i="11"/>
  <c r="Z182" i="11"/>
  <c r="Z82" i="11"/>
  <c r="Z116" i="11"/>
  <c r="Z28" i="11"/>
  <c r="Z181" i="11"/>
  <c r="Z148" i="11"/>
  <c r="Z142" i="11"/>
  <c r="Z106" i="11"/>
  <c r="Z167" i="11"/>
  <c r="Z125" i="11"/>
  <c r="Z72" i="11"/>
  <c r="Z140" i="11"/>
  <c r="Z114" i="11"/>
  <c r="Z180" i="11"/>
  <c r="Z66" i="11"/>
  <c r="Z139" i="11"/>
  <c r="Z129" i="11"/>
  <c r="Z137" i="11"/>
  <c r="Z193" i="11"/>
  <c r="Z52" i="11"/>
  <c r="Z47" i="11"/>
  <c r="Z90" i="11"/>
  <c r="Z187" i="11"/>
  <c r="Z133" i="11"/>
  <c r="Z104" i="11"/>
  <c r="Z163" i="11"/>
  <c r="Z65" i="11"/>
  <c r="Z108" i="11"/>
  <c r="Z64" i="11"/>
  <c r="Z60" i="11"/>
  <c r="Z138" i="11"/>
  <c r="Z107" i="11"/>
  <c r="Z184" i="11"/>
  <c r="Z130" i="11"/>
  <c r="Z103" i="11"/>
  <c r="Z172" i="11"/>
  <c r="Z95" i="11"/>
  <c r="Z59" i="11"/>
  <c r="Z121" i="11"/>
  <c r="Z205" i="11"/>
  <c r="Z213" i="11"/>
  <c r="Z92" i="11"/>
  <c r="Z67" i="11"/>
  <c r="Z6" i="11"/>
  <c r="Z54" i="11"/>
  <c r="Z85" i="11"/>
  <c r="Z179" i="11"/>
  <c r="Z201" i="11"/>
  <c r="Z68" i="11"/>
  <c r="Z221" i="11"/>
  <c r="Z115" i="11"/>
  <c r="Z53" i="11"/>
  <c r="Z136" i="11"/>
  <c r="Z63" i="11"/>
  <c r="Z26" i="11"/>
  <c r="Z49" i="11"/>
  <c r="Z146" i="11"/>
  <c r="Z189" i="11"/>
  <c r="Z56" i="11"/>
  <c r="Z197" i="11"/>
  <c r="Z91" i="11"/>
  <c r="Z18" i="11"/>
  <c r="Z195" i="11"/>
  <c r="Z170" i="11"/>
  <c r="Z13" i="11"/>
  <c r="Z120" i="11"/>
  <c r="Z177" i="11"/>
  <c r="Z44" i="11"/>
  <c r="Z161" i="11"/>
  <c r="Z55" i="11"/>
  <c r="Z29" i="11"/>
  <c r="Z112" i="11"/>
  <c r="Z39" i="11"/>
  <c r="Z132" i="11"/>
  <c r="Z202" i="11"/>
  <c r="Z84" i="11"/>
  <c r="Z165" i="11"/>
  <c r="Z21" i="11"/>
  <c r="Z113" i="11"/>
  <c r="Z171" i="11"/>
  <c r="Z74" i="11"/>
  <c r="Z169" i="11"/>
  <c r="Z216" i="11"/>
  <c r="Z178" i="11"/>
  <c r="Z9" i="11"/>
  <c r="Z198" i="11"/>
  <c r="Z4" i="11"/>
  <c r="Z210" i="11"/>
  <c r="Z173" i="11"/>
  <c r="Z5" i="11"/>
  <c r="Z88" i="11"/>
  <c r="Z159" i="11"/>
  <c r="Z15" i="11"/>
  <c r="Z36" i="11"/>
  <c r="Z175" i="11"/>
  <c r="Z135" i="11"/>
  <c r="Z134" i="11"/>
  <c r="Z151" i="11"/>
  <c r="Z123" i="11"/>
  <c r="Z35" i="11"/>
  <c r="Z127" i="11"/>
  <c r="Z111" i="11"/>
  <c r="Z192" i="11"/>
  <c r="Z11" i="11"/>
  <c r="Z70" i="11"/>
  <c r="Z102" i="11"/>
  <c r="Z99" i="11"/>
  <c r="Z218" i="11"/>
  <c r="Z154" i="11"/>
  <c r="Z22" i="11"/>
  <c r="Z81" i="11"/>
  <c r="Z79" i="11"/>
  <c r="Z30" i="11"/>
  <c r="Z58" i="11"/>
  <c r="Z78" i="11"/>
  <c r="Z77" i="11"/>
  <c r="Z160" i="11"/>
  <c r="Z16" i="11"/>
  <c r="Z166" i="11"/>
  <c r="Z62" i="11"/>
  <c r="Z155" i="11"/>
  <c r="Z69" i="11"/>
  <c r="Z46" i="11"/>
  <c r="Z219" i="11"/>
  <c r="Z98" i="11"/>
  <c r="Z217" i="11"/>
  <c r="Z122" i="11"/>
  <c r="Z57" i="11"/>
  <c r="Z43" i="11"/>
  <c r="Z34" i="11"/>
  <c r="Z42" i="11"/>
  <c r="Z207" i="11"/>
  <c r="Z203" i="11"/>
  <c r="Z158" i="11"/>
  <c r="Z86" i="11"/>
  <c r="Z45" i="11"/>
  <c r="Z31" i="11"/>
  <c r="Z10" i="11"/>
  <c r="Z41" i="11"/>
  <c r="Z124" i="11"/>
  <c r="Z51" i="11"/>
  <c r="Z191" i="11"/>
  <c r="Z144" i="11"/>
  <c r="Z97" i="11"/>
  <c r="Z50" i="11"/>
  <c r="Z33" i="11"/>
  <c r="Z7" i="11"/>
  <c r="Z200" i="11"/>
  <c r="Z209" i="11"/>
  <c r="Z183" i="11"/>
  <c r="Z110" i="11"/>
  <c r="Z38" i="11"/>
  <c r="Z25" i="11"/>
  <c r="Z204" i="11"/>
  <c r="Z32" i="11"/>
  <c r="Z222" i="11"/>
  <c r="Z176" i="11"/>
  <c r="Z19" i="11"/>
  <c r="Z185" i="11"/>
  <c r="Z17" i="11"/>
  <c r="Z100" i="11"/>
  <c r="Z27" i="11"/>
  <c r="Z61" i="11"/>
  <c r="Z109" i="11"/>
  <c r="Z48" i="11"/>
  <c r="Z153" i="11"/>
  <c r="Z8" i="11"/>
  <c r="Z152" i="11"/>
  <c r="Z143" i="11"/>
  <c r="Z190" i="11"/>
  <c r="Z73" i="11"/>
  <c r="Z194" i="11"/>
  <c r="Z157" i="11"/>
  <c r="Z12" i="11"/>
  <c r="Z145" i="11"/>
  <c r="Z141" i="11"/>
  <c r="Z212" i="11"/>
  <c r="Z199" i="11"/>
  <c r="Z174" i="11"/>
  <c r="Z118" i="11"/>
  <c r="Z128" i="11"/>
  <c r="Z186" i="11"/>
  <c r="Z149" i="11"/>
  <c r="Z220" i="11"/>
  <c r="Z76" i="11"/>
  <c r="Z147" i="11"/>
  <c r="Z3" i="11"/>
  <c r="Z2" i="11"/>
  <c r="Q27" i="12"/>
  <c r="O27" i="12"/>
  <c r="P27" i="12"/>
  <c r="P23" i="12"/>
  <c r="O23" i="12"/>
  <c r="Q30" i="12"/>
  <c r="P30" i="12"/>
  <c r="O30" i="12"/>
  <c r="O26" i="12"/>
  <c r="Q29" i="12"/>
  <c r="Q25" i="12"/>
  <c r="P26" i="12"/>
  <c r="P29" i="12"/>
  <c r="P25" i="12"/>
  <c r="O25" i="12"/>
  <c r="O29" i="12"/>
  <c r="Q24" i="12"/>
  <c r="Q26" i="12"/>
  <c r="Q28" i="12"/>
  <c r="O18" i="12"/>
  <c r="P28" i="12"/>
  <c r="P24" i="12"/>
  <c r="Q23" i="12"/>
  <c r="O28" i="12"/>
  <c r="O24" i="12"/>
  <c r="O20" i="12"/>
  <c r="Q31" i="10"/>
  <c r="P31" i="10"/>
  <c r="O31" i="10"/>
  <c r="P30" i="10"/>
  <c r="O30" i="10"/>
  <c r="O28" i="10"/>
  <c r="Q27" i="10"/>
  <c r="P25" i="10"/>
  <c r="Q29" i="10"/>
  <c r="Q25" i="10"/>
  <c r="P29" i="10"/>
  <c r="O25" i="10"/>
  <c r="P27" i="10"/>
  <c r="O19" i="10"/>
  <c r="O27" i="10"/>
  <c r="O29" i="10"/>
  <c r="Q28" i="10"/>
  <c r="P28" i="10"/>
  <c r="O26" i="10"/>
  <c r="Q30" i="10"/>
  <c r="Q26" i="10"/>
  <c r="P26" i="10"/>
  <c r="O24" i="10"/>
  <c r="Q24" i="10"/>
  <c r="P24" i="10"/>
  <c r="O21" i="10"/>
  <c r="Q27" i="9"/>
  <c r="Q23" i="9"/>
  <c r="Q25" i="9"/>
  <c r="P27" i="9"/>
  <c r="O27" i="9"/>
  <c r="O25" i="9"/>
  <c r="Q26" i="9"/>
  <c r="O16" i="9"/>
  <c r="O22" i="9"/>
  <c r="Q24" i="9"/>
  <c r="P21" i="9"/>
  <c r="P26" i="9"/>
  <c r="P24" i="9"/>
  <c r="O23" i="9"/>
  <c r="O26" i="9"/>
  <c r="O24" i="9"/>
  <c r="Q21" i="9"/>
  <c r="P25" i="9"/>
  <c r="P23" i="9"/>
  <c r="O21" i="9"/>
  <c r="S2" i="6"/>
  <c r="N8" i="3"/>
  <c r="N11" i="3"/>
  <c r="N7" i="1"/>
  <c r="N8" i="1" s="1"/>
  <c r="Y2" i="19"/>
  <c r="V2" i="19"/>
  <c r="AA2" i="19"/>
  <c r="X2" i="19"/>
  <c r="W2" i="19"/>
  <c r="Z2" i="19"/>
  <c r="X2" i="18"/>
  <c r="V2" i="18"/>
  <c r="AA2" i="18"/>
  <c r="Y2" i="18"/>
  <c r="W2" i="18"/>
  <c r="Z2" i="18"/>
  <c r="AA2" i="17"/>
  <c r="Z2" i="17"/>
  <c r="Y2" i="17"/>
  <c r="X2" i="17"/>
  <c r="W2" i="17"/>
  <c r="V2" i="17"/>
  <c r="T2" i="15"/>
  <c r="X2" i="15"/>
  <c r="U2" i="15"/>
  <c r="Y2" i="15"/>
  <c r="V2" i="15"/>
  <c r="W2" i="15"/>
  <c r="V2" i="13"/>
  <c r="U2" i="13"/>
  <c r="Y2" i="13"/>
  <c r="X2" i="13"/>
  <c r="W2" i="13"/>
  <c r="T2" i="13"/>
  <c r="V2" i="11"/>
  <c r="T2" i="11"/>
  <c r="U2" i="11"/>
  <c r="V2" i="9"/>
  <c r="U2" i="9"/>
  <c r="V26" i="6"/>
  <c r="U9" i="6"/>
  <c r="T19" i="6"/>
  <c r="V18" i="6"/>
  <c r="U3" i="6"/>
  <c r="T11" i="6"/>
  <c r="U27" i="6"/>
  <c r="U33" i="6"/>
  <c r="V22" i="6"/>
  <c r="V25" i="6"/>
  <c r="V15" i="6"/>
  <c r="U8" i="6"/>
  <c r="T22" i="6"/>
  <c r="U21" i="6"/>
  <c r="T33" i="6"/>
  <c r="T17" i="6"/>
  <c r="V8" i="6"/>
  <c r="T32" i="6"/>
  <c r="T13" i="6"/>
  <c r="V33" i="6"/>
  <c r="V10" i="6"/>
  <c r="T8" i="6"/>
  <c r="T10" i="6"/>
  <c r="U5" i="6"/>
  <c r="V24" i="6"/>
  <c r="V28" i="6"/>
  <c r="T23" i="6"/>
  <c r="T7" i="6"/>
  <c r="T26" i="6"/>
  <c r="V30" i="6"/>
  <c r="U19" i="6"/>
  <c r="V14" i="6"/>
  <c r="V7" i="6"/>
  <c r="T20" i="6"/>
  <c r="V23" i="6"/>
  <c r="V5" i="6"/>
  <c r="T29" i="6"/>
  <c r="V31" i="6"/>
  <c r="T4" i="6"/>
  <c r="T24" i="6"/>
  <c r="U28" i="6"/>
  <c r="V12" i="6"/>
  <c r="U25" i="6"/>
  <c r="T31" i="6"/>
  <c r="V29" i="6"/>
  <c r="V19" i="6"/>
  <c r="U7" i="6"/>
  <c r="T9" i="6"/>
  <c r="U13" i="6"/>
  <c r="T21" i="6"/>
  <c r="U4" i="6"/>
  <c r="U20" i="6"/>
  <c r="V20" i="6"/>
  <c r="U30" i="6"/>
  <c r="U6" i="6"/>
  <c r="V13" i="6"/>
  <c r="V21" i="6"/>
  <c r="T14" i="6"/>
  <c r="U15" i="6"/>
  <c r="T25" i="6"/>
  <c r="T5" i="6"/>
  <c r="V32" i="6"/>
  <c r="U22" i="6"/>
  <c r="U14" i="6"/>
  <c r="T12" i="6"/>
  <c r="V27" i="6"/>
  <c r="U26" i="6"/>
  <c r="U23" i="6"/>
  <c r="V9" i="6"/>
  <c r="T6" i="6"/>
  <c r="U31" i="6"/>
  <c r="T18" i="6"/>
  <c r="U16" i="6"/>
  <c r="V17" i="6"/>
  <c r="T28" i="6"/>
  <c r="V4" i="6"/>
  <c r="U12" i="6"/>
  <c r="U18" i="6"/>
  <c r="T16" i="6"/>
  <c r="U17" i="6"/>
  <c r="T30" i="6"/>
  <c r="U32" i="6"/>
  <c r="U11" i="6"/>
  <c r="V6" i="6"/>
  <c r="T15" i="6"/>
  <c r="V3" i="6"/>
  <c r="U10" i="6"/>
  <c r="U24" i="6"/>
  <c r="T3" i="6"/>
  <c r="U29" i="6"/>
  <c r="V16" i="6"/>
  <c r="V11" i="6"/>
  <c r="T27" i="6"/>
  <c r="V2" i="8"/>
  <c r="T2" i="8"/>
  <c r="U2" i="8"/>
  <c r="T3" i="7"/>
  <c r="U104" i="7"/>
  <c r="U360" i="7"/>
  <c r="U260" i="7"/>
  <c r="T94" i="7"/>
  <c r="T524" i="7"/>
  <c r="T411" i="7"/>
  <c r="U377" i="7"/>
  <c r="V299" i="7"/>
  <c r="V159" i="7"/>
  <c r="U255" i="7"/>
  <c r="V560" i="7"/>
  <c r="U442" i="7"/>
  <c r="U50" i="7"/>
  <c r="T548" i="7"/>
  <c r="U300" i="7"/>
  <c r="T462" i="7"/>
  <c r="T417" i="7"/>
  <c r="U51" i="7"/>
  <c r="T157" i="7"/>
  <c r="U5" i="7"/>
  <c r="V30" i="7"/>
  <c r="U615" i="7"/>
  <c r="T120" i="7"/>
  <c r="T468" i="7"/>
  <c r="T558" i="7"/>
  <c r="T486" i="7"/>
  <c r="T361" i="7"/>
  <c r="U151" i="7"/>
  <c r="T266" i="7"/>
  <c r="U130" i="7"/>
  <c r="U197" i="7"/>
  <c r="U363" i="7"/>
  <c r="U291" i="7"/>
  <c r="U167" i="7"/>
  <c r="U647" i="7"/>
  <c r="T346" i="7"/>
  <c r="U601" i="7"/>
  <c r="T159" i="7"/>
  <c r="V278" i="7"/>
  <c r="V161" i="7"/>
  <c r="V449" i="7"/>
  <c r="T358" i="7"/>
  <c r="T19" i="7"/>
  <c r="V123" i="7"/>
  <c r="U376" i="7"/>
  <c r="U284" i="7"/>
  <c r="V125" i="7"/>
  <c r="U550" i="7"/>
  <c r="U115" i="7"/>
  <c r="V226" i="7"/>
  <c r="T73" i="7"/>
  <c r="T137" i="7"/>
  <c r="T219" i="7"/>
  <c r="T344" i="7"/>
  <c r="U227" i="7"/>
  <c r="V509" i="7"/>
  <c r="V427" i="7"/>
  <c r="U80" i="7"/>
  <c r="U340" i="7"/>
  <c r="T232" i="7"/>
  <c r="V54" i="7"/>
  <c r="T85" i="7"/>
  <c r="U344" i="7"/>
  <c r="U237" i="7"/>
  <c r="T64" i="7"/>
  <c r="V89" i="7"/>
  <c r="U348" i="7"/>
  <c r="V242" i="7"/>
  <c r="T91" i="7"/>
  <c r="V204" i="7"/>
  <c r="T81" i="7"/>
  <c r="U381" i="7"/>
  <c r="V324" i="7"/>
  <c r="T642" i="7"/>
  <c r="V241" i="7"/>
  <c r="V610" i="7"/>
  <c r="V138" i="7"/>
  <c r="V447" i="7"/>
  <c r="T557" i="7"/>
  <c r="V325" i="7"/>
  <c r="T264" i="7"/>
  <c r="V195" i="7"/>
  <c r="V127" i="7"/>
  <c r="U532" i="7"/>
  <c r="U428" i="7"/>
  <c r="V53" i="7"/>
  <c r="V528" i="7"/>
  <c r="U293" i="7"/>
  <c r="T508" i="7"/>
  <c r="T410" i="7"/>
  <c r="U620" i="7"/>
  <c r="U654" i="7"/>
  <c r="V268" i="7"/>
  <c r="T662" i="7"/>
  <c r="V650" i="7"/>
  <c r="V329" i="7"/>
  <c r="T605" i="7"/>
  <c r="T606" i="7"/>
  <c r="T373" i="7"/>
  <c r="V395" i="7"/>
  <c r="U49" i="7"/>
  <c r="U245" i="7"/>
  <c r="V304" i="7"/>
  <c r="V572" i="7"/>
  <c r="V474" i="7"/>
  <c r="T316" i="7"/>
  <c r="V259" i="7"/>
  <c r="U514" i="7"/>
  <c r="T478" i="7"/>
  <c r="U160" i="7"/>
  <c r="V587" i="7"/>
  <c r="U486" i="7"/>
  <c r="V582" i="7"/>
  <c r="T364" i="7"/>
  <c r="V341" i="7"/>
  <c r="U494" i="7"/>
  <c r="T392" i="7"/>
  <c r="V611" i="7"/>
  <c r="T256" i="7"/>
  <c r="T542" i="7"/>
  <c r="U644" i="7"/>
  <c r="V603" i="7"/>
  <c r="U137" i="7"/>
  <c r="T646" i="7"/>
  <c r="T520" i="7"/>
  <c r="U269" i="7"/>
  <c r="T51" i="7"/>
  <c r="T161" i="7"/>
  <c r="T33" i="7"/>
  <c r="T330" i="7"/>
  <c r="T184" i="7"/>
  <c r="T607" i="7"/>
  <c r="U463" i="7"/>
  <c r="V456" i="7"/>
  <c r="V438" i="7"/>
  <c r="T471" i="7"/>
  <c r="U365" i="7"/>
  <c r="U623" i="7"/>
  <c r="T50" i="7"/>
  <c r="T84" i="7"/>
  <c r="V201" i="7"/>
  <c r="U570" i="7"/>
  <c r="T645" i="7"/>
  <c r="U651" i="7"/>
  <c r="U99" i="7"/>
  <c r="U209" i="7"/>
  <c r="T45" i="7"/>
  <c r="T112" i="7"/>
  <c r="U48" i="7"/>
  <c r="T206" i="7"/>
  <c r="U158" i="7"/>
  <c r="U642" i="7"/>
  <c r="U312" i="7"/>
  <c r="V639" i="7"/>
  <c r="U56" i="7"/>
  <c r="U318" i="7"/>
  <c r="U202" i="7"/>
  <c r="T12" i="7"/>
  <c r="T450" i="7"/>
  <c r="V363" i="7"/>
  <c r="V288" i="7"/>
  <c r="U159" i="7"/>
  <c r="U584" i="7"/>
  <c r="V151" i="7"/>
  <c r="T207" i="7"/>
  <c r="U331" i="7"/>
  <c r="T214" i="7"/>
  <c r="V497" i="7"/>
  <c r="V414" i="7"/>
  <c r="T67" i="7"/>
  <c r="U178" i="7"/>
  <c r="U52" i="7"/>
  <c r="V352" i="7"/>
  <c r="V211" i="7"/>
  <c r="U637" i="7"/>
  <c r="T13" i="7"/>
  <c r="U279" i="7"/>
  <c r="V149" i="7"/>
  <c r="V214" i="7"/>
  <c r="T267" i="7"/>
  <c r="V8" i="7"/>
  <c r="V279" i="7"/>
  <c r="V557" i="7"/>
  <c r="T31" i="7"/>
  <c r="V137" i="7"/>
  <c r="T9" i="7"/>
  <c r="V301" i="7"/>
  <c r="T35" i="7"/>
  <c r="U142" i="7"/>
  <c r="V13" i="7"/>
  <c r="U307" i="7"/>
  <c r="T39" i="7"/>
  <c r="V147" i="7"/>
  <c r="U18" i="7"/>
  <c r="V312" i="7"/>
  <c r="T139" i="7"/>
  <c r="T257" i="7"/>
  <c r="U138" i="7"/>
  <c r="V429" i="7"/>
  <c r="U10" i="7"/>
  <c r="U134" i="7"/>
  <c r="V398" i="7"/>
  <c r="V232" i="7"/>
  <c r="V338" i="7"/>
  <c r="V534" i="7"/>
  <c r="U62" i="7"/>
  <c r="U154" i="7"/>
  <c r="U539" i="7"/>
  <c r="T306" i="7"/>
  <c r="V172" i="7"/>
  <c r="V606" i="7"/>
  <c r="V502" i="7"/>
  <c r="T230" i="7"/>
  <c r="V90" i="7"/>
  <c r="U413" i="7"/>
  <c r="T512" i="7"/>
  <c r="U324" i="7"/>
  <c r="V249" i="7"/>
  <c r="U216" i="7"/>
  <c r="V596" i="7"/>
  <c r="T143" i="7"/>
  <c r="T141" i="7"/>
  <c r="T407" i="7"/>
  <c r="U113" i="7"/>
  <c r="V472" i="7"/>
  <c r="U60" i="7"/>
  <c r="T325" i="7"/>
  <c r="T461" i="7"/>
  <c r="V245" i="7"/>
  <c r="U474" i="7"/>
  <c r="T426" i="7"/>
  <c r="U217" i="7"/>
  <c r="T445" i="7"/>
  <c r="U369" i="7"/>
  <c r="T610" i="7"/>
  <c r="U439" i="7"/>
  <c r="V426" i="7"/>
  <c r="U482" i="7"/>
  <c r="V556" i="7"/>
  <c r="U427" i="7"/>
  <c r="T249" i="7"/>
  <c r="V519" i="7"/>
  <c r="T122" i="7"/>
  <c r="T527" i="7"/>
  <c r="U612" i="7"/>
  <c r="T382" i="7"/>
  <c r="U382" i="7"/>
  <c r="V499" i="7"/>
  <c r="U566" i="7"/>
  <c r="T341" i="7"/>
  <c r="V388" i="7"/>
  <c r="U150" i="7"/>
  <c r="T425" i="7"/>
  <c r="T99" i="7"/>
  <c r="U213" i="7"/>
  <c r="U90" i="7"/>
  <c r="V389" i="7"/>
  <c r="V264" i="7"/>
  <c r="V55" i="7"/>
  <c r="U14" i="7"/>
  <c r="U531" i="7"/>
  <c r="T543" i="7"/>
  <c r="U330" i="7"/>
  <c r="V478" i="7"/>
  <c r="T130" i="7"/>
  <c r="U97" i="7"/>
  <c r="V403" i="7"/>
  <c r="U378" i="7"/>
  <c r="V139" i="7"/>
  <c r="V512" i="7"/>
  <c r="U359" i="7"/>
  <c r="U147" i="7"/>
  <c r="V261" i="7"/>
  <c r="V124" i="7"/>
  <c r="V190" i="7"/>
  <c r="U353" i="7"/>
  <c r="U285" i="7"/>
  <c r="U280" i="7"/>
  <c r="U308" i="7"/>
  <c r="V83" i="7"/>
  <c r="T11" i="7"/>
  <c r="V113" i="7"/>
  <c r="U368" i="7"/>
  <c r="U272" i="7"/>
  <c r="T110" i="7"/>
  <c r="U541" i="7"/>
  <c r="V419" i="7"/>
  <c r="U391" i="7"/>
  <c r="T328" i="7"/>
  <c r="U211" i="7"/>
  <c r="V273" i="7"/>
  <c r="T255" i="7"/>
  <c r="T380" i="7"/>
  <c r="U266" i="7"/>
  <c r="V545" i="7"/>
  <c r="T467" i="7"/>
  <c r="T115" i="7"/>
  <c r="V230" i="7"/>
  <c r="V109" i="7"/>
  <c r="V405" i="7"/>
  <c r="U290" i="7"/>
  <c r="T88" i="7"/>
  <c r="U70" i="7"/>
  <c r="V331" i="7"/>
  <c r="T220" i="7"/>
  <c r="V36" i="7"/>
  <c r="T315" i="7"/>
  <c r="T66" i="7"/>
  <c r="T332" i="7"/>
  <c r="V605" i="7"/>
  <c r="T79" i="7"/>
  <c r="V191" i="7"/>
  <c r="U66" i="7"/>
  <c r="V366" i="7"/>
  <c r="T83" i="7"/>
  <c r="T196" i="7"/>
  <c r="V71" i="7"/>
  <c r="U371" i="7"/>
  <c r="T87" i="7"/>
  <c r="U200" i="7"/>
  <c r="U76" i="7"/>
  <c r="V376" i="7"/>
  <c r="T187" i="7"/>
  <c r="U309" i="7"/>
  <c r="U192" i="7"/>
  <c r="V477" i="7"/>
  <c r="T252" i="7"/>
  <c r="T241" i="7"/>
  <c r="U495" i="7"/>
  <c r="T439" i="7"/>
  <c r="U533" i="7"/>
  <c r="T608" i="7"/>
  <c r="V494" i="7"/>
  <c r="T618" i="7"/>
  <c r="U633" i="7"/>
  <c r="U153" i="7"/>
  <c r="T229" i="7"/>
  <c r="U316" i="7"/>
  <c r="V96" i="7"/>
  <c r="V377" i="7"/>
  <c r="T522" i="7"/>
  <c r="T20" i="7"/>
  <c r="V343" i="7"/>
  <c r="U435" i="7"/>
  <c r="U530" i="7"/>
  <c r="V607" i="7"/>
  <c r="T592" i="7"/>
  <c r="U261" i="7"/>
  <c r="V297" i="7"/>
  <c r="U485" i="7"/>
  <c r="V370" i="7"/>
  <c r="U559" i="7"/>
  <c r="V236" i="7"/>
  <c r="V455" i="7"/>
  <c r="T651" i="7"/>
  <c r="V466" i="7"/>
  <c r="U487" i="7"/>
  <c r="U129" i="7"/>
  <c r="U460" i="7"/>
  <c r="T541" i="7"/>
  <c r="T437" i="7"/>
  <c r="U77" i="7"/>
  <c r="U591" i="7"/>
  <c r="V82" i="7"/>
  <c r="U572" i="7"/>
  <c r="V154" i="7"/>
  <c r="T625" i="7"/>
  <c r="V529" i="7"/>
  <c r="V48" i="7"/>
  <c r="V307" i="7"/>
  <c r="T17" i="7"/>
  <c r="T213" i="7"/>
  <c r="T474" i="7"/>
  <c r="V546" i="7"/>
  <c r="V62" i="7"/>
  <c r="T294" i="7"/>
  <c r="U505" i="7"/>
  <c r="U515" i="7"/>
  <c r="T254" i="7"/>
  <c r="T147" i="7"/>
  <c r="V265" i="7"/>
  <c r="U148" i="7"/>
  <c r="V437" i="7"/>
  <c r="U341" i="7"/>
  <c r="T149" i="7"/>
  <c r="U112" i="7"/>
  <c r="V594" i="7"/>
  <c r="V636" i="7"/>
  <c r="U491" i="7"/>
  <c r="V44" i="7"/>
  <c r="T448" i="7"/>
  <c r="U429" i="7"/>
  <c r="T556" i="7"/>
  <c r="T664" i="7"/>
  <c r="V372" i="7"/>
  <c r="U294" i="7"/>
  <c r="U560" i="7"/>
  <c r="V51" i="7"/>
  <c r="T314" i="7"/>
  <c r="T197" i="7"/>
  <c r="V11" i="7"/>
  <c r="T441" i="7"/>
  <c r="V358" i="7"/>
  <c r="U385" i="7"/>
  <c r="U444" i="7"/>
  <c r="U421" i="7"/>
  <c r="T59" i="7"/>
  <c r="V169" i="7"/>
  <c r="U42" i="7"/>
  <c r="T342" i="7"/>
  <c r="T198" i="7"/>
  <c r="U624" i="7"/>
  <c r="T472" i="7"/>
  <c r="T470" i="7"/>
  <c r="U457" i="7"/>
  <c r="U509" i="7"/>
  <c r="T381" i="7"/>
  <c r="T303" i="7"/>
  <c r="T52" i="7"/>
  <c r="V318" i="7"/>
  <c r="V593" i="7"/>
  <c r="U519" i="7"/>
  <c r="T163" i="7"/>
  <c r="U283" i="7"/>
  <c r="T166" i="7"/>
  <c r="V453" i="7"/>
  <c r="T363" i="7"/>
  <c r="T23" i="7"/>
  <c r="U128" i="7"/>
  <c r="U380" i="7"/>
  <c r="V289" i="7"/>
  <c r="V132" i="7"/>
  <c r="U23" i="7"/>
  <c r="T124" i="7"/>
  <c r="T38" i="7"/>
  <c r="V653" i="7"/>
  <c r="T127" i="7"/>
  <c r="T244" i="7"/>
  <c r="U124" i="7"/>
  <c r="V417" i="7"/>
  <c r="T131" i="7"/>
  <c r="U248" i="7"/>
  <c r="T129" i="7"/>
  <c r="V421" i="7"/>
  <c r="T135" i="7"/>
  <c r="V252" i="7"/>
  <c r="V133" i="7"/>
  <c r="V425" i="7"/>
  <c r="T235" i="7"/>
  <c r="T360" i="7"/>
  <c r="V244" i="7"/>
  <c r="V525" i="7"/>
  <c r="T432" i="7"/>
  <c r="U335" i="7"/>
  <c r="V578" i="7"/>
  <c r="V616" i="7"/>
  <c r="T93" i="7"/>
  <c r="T97" i="7"/>
  <c r="U525" i="7"/>
  <c r="T488" i="7"/>
  <c r="U540" i="7"/>
  <c r="T377" i="7"/>
  <c r="V479" i="7"/>
  <c r="V484" i="7"/>
  <c r="T228" i="7"/>
  <c r="U501" i="7"/>
  <c r="U271" i="7"/>
  <c r="U224" i="7"/>
  <c r="V315" i="7"/>
  <c r="V435" i="7"/>
  <c r="U383" i="7"/>
  <c r="V635" i="7"/>
  <c r="V634" i="7"/>
  <c r="V143" i="7"/>
  <c r="U502" i="7"/>
  <c r="V100" i="7"/>
  <c r="T509" i="7"/>
  <c r="T560" i="7"/>
  <c r="T366" i="7"/>
  <c r="V247" i="7"/>
  <c r="V86" i="7"/>
  <c r="U634" i="7"/>
  <c r="V608" i="7"/>
  <c r="U366" i="7"/>
  <c r="U176" i="7"/>
  <c r="T637" i="7"/>
  <c r="U511" i="7"/>
  <c r="V250" i="7"/>
  <c r="U595" i="7"/>
  <c r="V381" i="7"/>
  <c r="V664" i="7"/>
  <c r="U386" i="7"/>
  <c r="V107" i="7"/>
  <c r="V148" i="7"/>
  <c r="T164" i="7"/>
  <c r="V424" i="7"/>
  <c r="T290" i="7"/>
  <c r="T387" i="7"/>
  <c r="V555" i="7"/>
  <c r="V256" i="7"/>
  <c r="V504" i="7"/>
  <c r="U555" i="7"/>
  <c r="T567" i="7"/>
  <c r="T21" i="7"/>
  <c r="T349" i="7"/>
  <c r="T195" i="7"/>
  <c r="T318" i="7"/>
  <c r="T201" i="7"/>
  <c r="V485" i="7"/>
  <c r="U401" i="7"/>
  <c r="U246" i="7"/>
  <c r="U199" i="7"/>
  <c r="T657" i="7"/>
  <c r="V189" i="7"/>
  <c r="T78" i="7"/>
  <c r="T182" i="7"/>
  <c r="U609" i="7"/>
  <c r="U315" i="7"/>
  <c r="U186" i="7"/>
  <c r="U643" i="7"/>
  <c r="V58" i="7"/>
  <c r="U74" i="7"/>
  <c r="T7" i="7"/>
  <c r="T109" i="7"/>
  <c r="U364" i="7"/>
  <c r="V266" i="7"/>
  <c r="T102" i="7"/>
  <c r="V532" i="7"/>
  <c r="U415" i="7"/>
  <c r="T464" i="7"/>
  <c r="V647" i="7"/>
  <c r="T629" i="7"/>
  <c r="T107" i="7"/>
  <c r="T222" i="7"/>
  <c r="U100" i="7"/>
  <c r="V397" i="7"/>
  <c r="U277" i="7"/>
  <c r="U72" i="7"/>
  <c r="V31" i="7"/>
  <c r="U542" i="7"/>
  <c r="U558" i="7"/>
  <c r="V548" i="7"/>
  <c r="V491" i="7"/>
  <c r="U11" i="7"/>
  <c r="U109" i="7"/>
  <c r="T24" i="7"/>
  <c r="V641" i="7"/>
  <c r="V571" i="7"/>
  <c r="T211" i="7"/>
  <c r="V335" i="7"/>
  <c r="U218" i="7"/>
  <c r="V501" i="7"/>
  <c r="T419" i="7"/>
  <c r="T71" i="7"/>
  <c r="V182" i="7"/>
  <c r="T57" i="7"/>
  <c r="U357" i="7"/>
  <c r="V218" i="7"/>
  <c r="U71" i="7"/>
  <c r="V178" i="7"/>
  <c r="V7" i="7"/>
  <c r="V67" i="7"/>
  <c r="T175" i="7"/>
  <c r="U296" i="7"/>
  <c r="U179" i="7"/>
  <c r="V465" i="7"/>
  <c r="T179" i="7"/>
  <c r="V300" i="7"/>
  <c r="V183" i="7"/>
  <c r="V469" i="7"/>
  <c r="T183" i="7"/>
  <c r="T305" i="7"/>
  <c r="T188" i="7"/>
  <c r="V473" i="7"/>
  <c r="T283" i="7"/>
  <c r="T28" i="7"/>
  <c r="T297" i="7"/>
  <c r="V573" i="7"/>
  <c r="T528" i="7"/>
  <c r="T424" i="7"/>
  <c r="T41" i="7"/>
  <c r="T434" i="7"/>
  <c r="T282" i="7"/>
  <c r="T494" i="7"/>
  <c r="V367" i="7"/>
  <c r="T492" i="7"/>
  <c r="T619" i="7"/>
  <c r="T628" i="7"/>
  <c r="U145" i="7"/>
  <c r="U646" i="7"/>
  <c r="T324" i="7"/>
  <c r="T600" i="7"/>
  <c r="V590" i="7"/>
  <c r="V365" i="7"/>
  <c r="V350" i="7"/>
  <c r="T640" i="7"/>
  <c r="U443" i="7"/>
  <c r="U456" i="7"/>
  <c r="U409" i="7"/>
  <c r="V433" i="7"/>
  <c r="V663" i="7"/>
  <c r="V260" i="7"/>
  <c r="V626" i="7"/>
  <c r="T160" i="7"/>
  <c r="V460" i="7"/>
  <c r="V640" i="7"/>
  <c r="T568" i="7"/>
  <c r="U256" i="7"/>
  <c r="T383" i="7"/>
  <c r="T334" i="7"/>
  <c r="U606" i="7"/>
  <c r="V334" i="7"/>
  <c r="V134" i="7"/>
  <c r="T412" i="7"/>
  <c r="U338" i="7"/>
  <c r="V93" i="7"/>
  <c r="T277" i="7"/>
  <c r="U282" i="7"/>
  <c r="U396" i="7"/>
  <c r="V321" i="7"/>
  <c r="U265" i="7"/>
  <c r="T521" i="7"/>
  <c r="T491" i="7"/>
  <c r="U653" i="7"/>
  <c r="U639" i="7"/>
  <c r="T635" i="7"/>
  <c r="T661" i="7"/>
  <c r="V627" i="7"/>
  <c r="T287" i="7"/>
  <c r="U184" i="7"/>
  <c r="T433" i="7"/>
  <c r="T243" i="7"/>
  <c r="T368" i="7"/>
  <c r="U253" i="7"/>
  <c r="V533" i="7"/>
  <c r="T454" i="7"/>
  <c r="U419" i="7"/>
  <c r="T280" i="7"/>
  <c r="T146" i="7"/>
  <c r="T371" i="7"/>
  <c r="V527" i="7"/>
  <c r="U302" i="7"/>
  <c r="V624" i="7"/>
  <c r="V98" i="7"/>
  <c r="T500" i="7"/>
  <c r="V319" i="7"/>
  <c r="T194" i="7"/>
  <c r="V76" i="7"/>
  <c r="T55" i="7"/>
  <c r="U165" i="7"/>
  <c r="V37" i="7"/>
  <c r="V336" i="7"/>
  <c r="T190" i="7"/>
  <c r="V615" i="7"/>
  <c r="V467" i="7"/>
  <c r="U536" i="7"/>
  <c r="U527" i="7"/>
  <c r="V623" i="7"/>
  <c r="T155" i="7"/>
  <c r="U274" i="7"/>
  <c r="U157" i="7"/>
  <c r="V445" i="7"/>
  <c r="T353" i="7"/>
  <c r="V163" i="7"/>
  <c r="V126" i="7"/>
  <c r="V604" i="7"/>
  <c r="V652" i="7"/>
  <c r="V538" i="7"/>
  <c r="V69" i="7"/>
  <c r="U59" i="7"/>
  <c r="V165" i="7"/>
  <c r="T6" i="7"/>
  <c r="U45" i="7"/>
  <c r="T624" i="7"/>
  <c r="T259" i="7"/>
  <c r="T384" i="7"/>
  <c r="V270" i="7"/>
  <c r="V549" i="7"/>
  <c r="U471" i="7"/>
  <c r="T119" i="7"/>
  <c r="U235" i="7"/>
  <c r="U114" i="7"/>
  <c r="V409" i="7"/>
  <c r="U297" i="7"/>
  <c r="U119" i="7"/>
  <c r="U231" i="7"/>
  <c r="V78" i="7"/>
  <c r="U144" i="7"/>
  <c r="T223" i="7"/>
  <c r="T348" i="7"/>
  <c r="V231" i="7"/>
  <c r="V513" i="7"/>
  <c r="T227" i="7"/>
  <c r="T352" i="7"/>
  <c r="T236" i="7"/>
  <c r="V517" i="7"/>
  <c r="T231" i="7"/>
  <c r="T356" i="7"/>
  <c r="U240" i="7"/>
  <c r="V521" i="7"/>
  <c r="T331" i="7"/>
  <c r="U85" i="7"/>
  <c r="V348" i="7"/>
  <c r="V621" i="7"/>
  <c r="U602" i="7"/>
  <c r="U498" i="7"/>
  <c r="U221" i="7"/>
  <c r="V26" i="7"/>
  <c r="V407" i="7"/>
  <c r="U448" i="7"/>
  <c r="V267" i="7"/>
  <c r="T248" i="7"/>
  <c r="U571" i="7"/>
  <c r="T547" i="7"/>
  <c r="T95" i="7"/>
  <c r="T134" i="7"/>
  <c r="V402" i="7"/>
  <c r="U101" i="7"/>
  <c r="U433" i="7"/>
  <c r="V45" i="7"/>
  <c r="T238" i="7"/>
  <c r="V360" i="7"/>
  <c r="V540" i="7"/>
  <c r="U553" i="7"/>
  <c r="U520" i="7"/>
  <c r="U78" i="7"/>
  <c r="U149" i="7"/>
  <c r="V411" i="7"/>
  <c r="V262" i="7"/>
  <c r="V371" i="7"/>
  <c r="V544" i="7"/>
  <c r="U195" i="7"/>
  <c r="U583" i="7"/>
  <c r="T562" i="7"/>
  <c r="V116" i="7"/>
  <c r="T121" i="7"/>
  <c r="U529" i="7"/>
  <c r="T498" i="7"/>
  <c r="U241" i="7"/>
  <c r="V514" i="7"/>
  <c r="T627" i="7"/>
  <c r="U373" i="7"/>
  <c r="U535" i="7"/>
  <c r="U587" i="7"/>
  <c r="T609" i="7"/>
  <c r="U449" i="7"/>
  <c r="U374" i="7"/>
  <c r="T615" i="7"/>
  <c r="U478" i="7"/>
  <c r="U172" i="7"/>
  <c r="T286" i="7"/>
  <c r="U635" i="7"/>
  <c r="T529" i="7"/>
  <c r="U108" i="7"/>
  <c r="V32" i="7"/>
  <c r="U358" i="7"/>
  <c r="V498" i="7"/>
  <c r="T291" i="7"/>
  <c r="U37" i="7"/>
  <c r="V305" i="7"/>
  <c r="V581" i="7"/>
  <c r="U506" i="7"/>
  <c r="T537" i="7"/>
  <c r="T354" i="7"/>
  <c r="V280" i="7"/>
  <c r="V516" i="7"/>
  <c r="T32" i="7"/>
  <c r="V400" i="7"/>
  <c r="U481" i="7"/>
  <c r="T540" i="7"/>
  <c r="T403" i="7"/>
  <c r="T564" i="7"/>
  <c r="T408" i="7"/>
  <c r="T519" i="7"/>
  <c r="T103" i="7"/>
  <c r="V217" i="7"/>
  <c r="V95" i="7"/>
  <c r="V393" i="7"/>
  <c r="V271" i="7"/>
  <c r="U64" i="7"/>
  <c r="V21" i="7"/>
  <c r="V599" i="7"/>
  <c r="V568" i="7"/>
  <c r="U468" i="7"/>
  <c r="T203" i="7"/>
  <c r="V326" i="7"/>
  <c r="V209" i="7"/>
  <c r="V493" i="7"/>
  <c r="U410" i="7"/>
  <c r="U259" i="7"/>
  <c r="V212" i="7"/>
  <c r="V15" i="7"/>
  <c r="U223" i="7"/>
  <c r="V431" i="7"/>
  <c r="V203" i="7"/>
  <c r="U107" i="7"/>
  <c r="T218" i="7"/>
  <c r="V59" i="7"/>
  <c r="T125" i="7"/>
  <c r="V240" i="7"/>
  <c r="T307" i="7"/>
  <c r="V56" i="7"/>
  <c r="U323" i="7"/>
  <c r="V597" i="7"/>
  <c r="V523" i="7"/>
  <c r="T167" i="7"/>
  <c r="V287" i="7"/>
  <c r="U170" i="7"/>
  <c r="V457" i="7"/>
  <c r="V368" i="7"/>
  <c r="V17" i="7"/>
  <c r="V283" i="7"/>
  <c r="V155" i="7"/>
  <c r="U220" i="7"/>
  <c r="T271" i="7"/>
  <c r="U13" i="7"/>
  <c r="T284" i="7"/>
  <c r="V561" i="7"/>
  <c r="T275" i="7"/>
  <c r="T18" i="7"/>
  <c r="U288" i="7"/>
  <c r="V565" i="7"/>
  <c r="T279" i="7"/>
  <c r="V22" i="7"/>
  <c r="V292" i="7"/>
  <c r="V569" i="7"/>
  <c r="U39" i="7"/>
  <c r="V142" i="7"/>
  <c r="U57" i="7"/>
  <c r="T10" i="7"/>
  <c r="U310" i="7"/>
  <c r="V88" i="7"/>
  <c r="U370" i="7"/>
  <c r="T496" i="7"/>
  <c r="U617" i="7"/>
  <c r="V286" i="7"/>
  <c r="V294" i="7"/>
  <c r="T514" i="7"/>
  <c r="U629" i="7"/>
  <c r="U665" i="7"/>
  <c r="T209" i="7"/>
  <c r="T278" i="7"/>
  <c r="T481" i="7"/>
  <c r="T355" i="7"/>
  <c r="U522" i="7"/>
  <c r="V224" i="7"/>
  <c r="V416" i="7"/>
  <c r="U604" i="7"/>
  <c r="V121" i="7"/>
  <c r="T401" i="7"/>
  <c r="V646" i="7"/>
  <c r="T309" i="7"/>
  <c r="V253" i="7"/>
  <c r="U508" i="7"/>
  <c r="T465" i="7"/>
  <c r="T596" i="7"/>
  <c r="U618" i="7"/>
  <c r="T551" i="7"/>
  <c r="T296" i="7"/>
  <c r="T499" i="7"/>
  <c r="V551" i="7"/>
  <c r="T475" i="7"/>
  <c r="T345" i="7"/>
  <c r="U659" i="7"/>
  <c r="T337" i="7"/>
  <c r="U610" i="7"/>
  <c r="V564" i="7"/>
  <c r="V550" i="7"/>
  <c r="T473" i="7"/>
  <c r="U84" i="7"/>
  <c r="V500" i="7"/>
  <c r="U545" i="7"/>
  <c r="U441" i="7"/>
  <c r="U89" i="7"/>
  <c r="V622" i="7"/>
  <c r="V320" i="7"/>
  <c r="U549" i="7"/>
  <c r="T513" i="7"/>
  <c r="U36" i="7"/>
  <c r="V162" i="7"/>
  <c r="U301" i="7"/>
  <c r="U528" i="7"/>
  <c r="V135" i="7"/>
  <c r="T339" i="7"/>
  <c r="V94" i="7"/>
  <c r="U9" i="7"/>
  <c r="V629" i="7"/>
  <c r="V558" i="7"/>
  <c r="V12" i="7"/>
  <c r="U411" i="7"/>
  <c r="V391" i="7"/>
  <c r="T653" i="7"/>
  <c r="T172" i="7"/>
  <c r="T70" i="7"/>
  <c r="U430" i="7"/>
  <c r="T416" i="7"/>
  <c r="T654" i="7"/>
  <c r="U496" i="7"/>
  <c r="T216" i="7"/>
  <c r="V131" i="7"/>
  <c r="T151" i="7"/>
  <c r="T270" i="7"/>
  <c r="T153" i="7"/>
  <c r="V441" i="7"/>
  <c r="V346" i="7"/>
  <c r="U156" i="7"/>
  <c r="U120" i="7"/>
  <c r="U662" i="7"/>
  <c r="T181" i="7"/>
  <c r="V614" i="7"/>
  <c r="T251" i="7"/>
  <c r="T376" i="7"/>
  <c r="T262" i="7"/>
  <c r="V541" i="7"/>
  <c r="V462" i="7"/>
  <c r="V436" i="7"/>
  <c r="V291" i="7"/>
  <c r="U180" i="7"/>
  <c r="U392" i="7"/>
  <c r="T586" i="7"/>
  <c r="T321" i="7"/>
  <c r="V3" i="7"/>
  <c r="U270" i="7"/>
  <c r="V136" i="7"/>
  <c r="V202" i="7"/>
  <c r="T369" i="7"/>
  <c r="U15" i="7"/>
  <c r="T114" i="7"/>
  <c r="V28" i="7"/>
  <c r="V645" i="7"/>
  <c r="T576" i="7"/>
  <c r="T215" i="7"/>
  <c r="T340" i="7"/>
  <c r="V222" i="7"/>
  <c r="V505" i="7"/>
  <c r="U423" i="7"/>
  <c r="V75" i="7"/>
  <c r="T336" i="7"/>
  <c r="U225" i="7"/>
  <c r="T46" i="7"/>
  <c r="T319" i="7"/>
  <c r="V70" i="7"/>
  <c r="U336" i="7"/>
  <c r="V609" i="7"/>
  <c r="T323" i="7"/>
  <c r="T76" i="7"/>
  <c r="V340" i="7"/>
  <c r="V613" i="7"/>
  <c r="T327" i="7"/>
  <c r="V80" i="7"/>
  <c r="V344" i="7"/>
  <c r="V617" i="7"/>
  <c r="U87" i="7"/>
  <c r="U196" i="7"/>
  <c r="U24" i="7"/>
  <c r="V92" i="7"/>
  <c r="U480" i="7"/>
  <c r="V220" i="7"/>
  <c r="V495" i="7"/>
  <c r="U243" i="7"/>
  <c r="V215" i="7"/>
  <c r="U229" i="7"/>
  <c r="V375" i="7"/>
  <c r="T630" i="7"/>
  <c r="T578" i="7"/>
  <c r="V97" i="7"/>
  <c r="V85" i="7"/>
  <c r="T489" i="7"/>
  <c r="T89" i="7"/>
  <c r="U503" i="7"/>
  <c r="T544" i="7"/>
  <c r="V357" i="7"/>
  <c r="V120" i="7"/>
  <c r="V643" i="7"/>
  <c r="T644" i="7"/>
  <c r="U588" i="7"/>
  <c r="U469" i="7"/>
  <c r="V440" i="7"/>
  <c r="V347" i="7"/>
  <c r="V588" i="7"/>
  <c r="T638" i="7"/>
  <c r="T116" i="7"/>
  <c r="U228" i="7"/>
  <c r="T577" i="7"/>
  <c r="V651" i="7"/>
  <c r="U375" i="7"/>
  <c r="U286" i="7"/>
  <c r="U660" i="7"/>
  <c r="T191" i="7"/>
  <c r="V170" i="7"/>
  <c r="U424" i="7"/>
  <c r="V168" i="7"/>
  <c r="U585" i="7"/>
  <c r="V535" i="7"/>
  <c r="U313" i="7"/>
  <c r="V208" i="7"/>
  <c r="U657" i="7"/>
  <c r="U641" i="7"/>
  <c r="V515" i="7"/>
  <c r="T261" i="7"/>
  <c r="V210" i="7"/>
  <c r="T460" i="7"/>
  <c r="V575" i="7"/>
  <c r="U513" i="7"/>
  <c r="T186" i="7"/>
  <c r="T639" i="7"/>
  <c r="V577" i="7"/>
  <c r="T56" i="7"/>
  <c r="U317" i="7"/>
  <c r="U47" i="7"/>
  <c r="V152" i="7"/>
  <c r="T5" i="7"/>
  <c r="V24" i="7"/>
  <c r="T611" i="7"/>
  <c r="V110" i="7"/>
  <c r="V463" i="7"/>
  <c r="T477" i="7"/>
  <c r="U627" i="7"/>
  <c r="T293" i="7"/>
  <c r="T204" i="7"/>
  <c r="T237" i="7"/>
  <c r="T351" i="7"/>
  <c r="U661" i="7"/>
  <c r="V459" i="7"/>
  <c r="V332" i="7"/>
  <c r="U462" i="7"/>
  <c r="T199" i="7"/>
  <c r="U322" i="7"/>
  <c r="U205" i="7"/>
  <c r="V489" i="7"/>
  <c r="T406" i="7"/>
  <c r="U252" i="7"/>
  <c r="U206" i="7"/>
  <c r="V158" i="7"/>
  <c r="T517" i="7"/>
  <c r="V333" i="7"/>
  <c r="T299" i="7"/>
  <c r="V46" i="7"/>
  <c r="U314" i="7"/>
  <c r="V589" i="7"/>
  <c r="T515" i="7"/>
  <c r="V567" i="7"/>
  <c r="V364" i="7"/>
  <c r="U299" i="7"/>
  <c r="U538" i="7"/>
  <c r="T58" i="7"/>
  <c r="T414" i="7"/>
  <c r="T61" i="7"/>
  <c r="V322" i="7"/>
  <c r="T208" i="7"/>
  <c r="V20" i="7"/>
  <c r="V458" i="7"/>
  <c r="U63" i="7"/>
  <c r="T170" i="7"/>
  <c r="U6" i="7"/>
  <c r="U53" i="7"/>
  <c r="U628" i="7"/>
  <c r="T263" i="7"/>
  <c r="T4" i="7"/>
  <c r="U275" i="7"/>
  <c r="V553" i="7"/>
  <c r="T27" i="7"/>
  <c r="T133" i="7"/>
  <c r="U4" i="7"/>
  <c r="U295" i="7"/>
  <c r="V140" i="7"/>
  <c r="U27" i="7"/>
  <c r="V128" i="7"/>
  <c r="V42" i="7"/>
  <c r="V657" i="7"/>
  <c r="U31" i="7"/>
  <c r="U133" i="7"/>
  <c r="T48" i="7"/>
  <c r="V661" i="7"/>
  <c r="U35" i="7"/>
  <c r="T138" i="7"/>
  <c r="V52" i="7"/>
  <c r="V665" i="7"/>
  <c r="U135" i="7"/>
  <c r="V248" i="7"/>
  <c r="U105" i="7"/>
  <c r="U173" i="7"/>
  <c r="U598" i="7"/>
  <c r="T317" i="7"/>
  <c r="T590" i="7"/>
  <c r="V574" i="7"/>
  <c r="T357" i="7"/>
  <c r="U175" i="7"/>
  <c r="T593" i="7"/>
  <c r="V186" i="7"/>
  <c r="T108" i="7"/>
  <c r="U258" i="7"/>
  <c r="V385" i="7"/>
  <c r="T655" i="7"/>
  <c r="U250" i="7"/>
  <c r="U621" i="7"/>
  <c r="V150" i="7"/>
  <c r="U453" i="7"/>
  <c r="U608" i="7"/>
  <c r="U473" i="7"/>
  <c r="T395" i="7"/>
  <c r="V656" i="7"/>
  <c r="V281" i="7"/>
  <c r="V536" i="7"/>
  <c r="V432" i="7"/>
  <c r="T68" i="7"/>
  <c r="T565" i="7"/>
  <c r="T302" i="7"/>
  <c r="V524" i="7"/>
  <c r="T449" i="7"/>
  <c r="T250" i="7"/>
  <c r="T276" i="7"/>
  <c r="T650" i="7"/>
  <c r="T367" i="7"/>
  <c r="V313" i="7"/>
  <c r="T322" i="7"/>
  <c r="T490" i="7"/>
  <c r="T378" i="7"/>
  <c r="T581" i="7"/>
  <c r="T430" i="7"/>
  <c r="U455" i="7"/>
  <c r="V487" i="7"/>
  <c r="V60" i="7"/>
  <c r="U384" i="7"/>
  <c r="V141" i="7"/>
  <c r="T418" i="7"/>
  <c r="U616" i="7"/>
  <c r="U93" i="7"/>
  <c r="V448" i="7"/>
  <c r="T422" i="7"/>
  <c r="T658" i="7"/>
  <c r="T456" i="7"/>
  <c r="U155" i="7"/>
  <c r="U171" i="7"/>
  <c r="V430" i="7"/>
  <c r="U95" i="7"/>
  <c r="T205" i="7"/>
  <c r="U38" i="7"/>
  <c r="V105" i="7"/>
  <c r="U663" i="7"/>
  <c r="V198" i="7"/>
  <c r="T516" i="7"/>
  <c r="V552" i="7"/>
  <c r="V526" i="7"/>
  <c r="U420" i="7"/>
  <c r="U321" i="7"/>
  <c r="V659" i="7"/>
  <c r="T176" i="7"/>
  <c r="V507" i="7"/>
  <c r="T320" i="7"/>
  <c r="U499" i="7"/>
  <c r="U132" i="7"/>
  <c r="T247" i="7"/>
  <c r="T372" i="7"/>
  <c r="V257" i="7"/>
  <c r="V537" i="7"/>
  <c r="U458" i="7"/>
  <c r="T428" i="7"/>
  <c r="V285" i="7"/>
  <c r="T289" i="7"/>
  <c r="T44" i="7"/>
  <c r="U367" i="7"/>
  <c r="U7" i="7"/>
  <c r="V104" i="7"/>
  <c r="V18" i="7"/>
  <c r="V637" i="7"/>
  <c r="U567" i="7"/>
  <c r="T30" i="7"/>
  <c r="T420" i="7"/>
  <c r="V404" i="7"/>
  <c r="V311" i="7"/>
  <c r="U193" i="7"/>
  <c r="T15" i="7"/>
  <c r="U118" i="7"/>
  <c r="U372" i="7"/>
  <c r="V277" i="7"/>
  <c r="T117" i="7"/>
  <c r="T546" i="7"/>
  <c r="U111" i="7"/>
  <c r="U222" i="7"/>
  <c r="V66" i="7"/>
  <c r="V130" i="7"/>
  <c r="T265" i="7"/>
  <c r="T311" i="7"/>
  <c r="U61" i="7"/>
  <c r="V327" i="7"/>
  <c r="V601" i="7"/>
  <c r="T75" i="7"/>
  <c r="U187" i="7"/>
  <c r="V61" i="7"/>
  <c r="T362" i="7"/>
  <c r="T225" i="7"/>
  <c r="U75" i="7"/>
  <c r="U183" i="7"/>
  <c r="T8" i="7"/>
  <c r="U73" i="7"/>
  <c r="U79" i="7"/>
  <c r="V187" i="7"/>
  <c r="V9" i="7"/>
  <c r="V79" i="7"/>
  <c r="U83" i="7"/>
  <c r="T192" i="7"/>
  <c r="U16" i="7"/>
  <c r="U86" i="7"/>
  <c r="T37" i="7"/>
  <c r="T301" i="7"/>
  <c r="V179" i="7"/>
  <c r="T47" i="7"/>
  <c r="T126" i="7"/>
  <c r="U398" i="7"/>
  <c r="V77" i="7"/>
  <c r="V355" i="7"/>
  <c r="U34" i="7"/>
  <c r="V175" i="7"/>
  <c r="V84" i="7"/>
  <c r="U581" i="7"/>
  <c r="V543" i="7"/>
  <c r="U351" i="7"/>
  <c r="T72" i="7"/>
  <c r="U141" i="7"/>
  <c r="U404" i="7"/>
  <c r="V251" i="7"/>
  <c r="T365" i="7"/>
  <c r="V539" i="7"/>
  <c r="T165" i="7"/>
  <c r="V422" i="7"/>
  <c r="T599" i="7"/>
  <c r="T531" i="7"/>
  <c r="U586" i="7"/>
  <c r="V632" i="7"/>
  <c r="T507" i="7"/>
  <c r="T242" i="7"/>
  <c r="U136" i="7"/>
  <c r="V420" i="7"/>
  <c r="T536" i="7"/>
  <c r="T375" i="7"/>
  <c r="V520" i="7"/>
  <c r="V228" i="7"/>
  <c r="T333" i="7"/>
  <c r="V442" i="7"/>
  <c r="V196" i="7"/>
  <c r="T511" i="7"/>
  <c r="V112" i="7"/>
  <c r="U516" i="7"/>
  <c r="T202" i="7"/>
  <c r="T435" i="7"/>
  <c r="U656" i="7"/>
  <c r="U512" i="7"/>
  <c r="U207" i="7"/>
  <c r="V506" i="7"/>
  <c r="U247" i="7"/>
  <c r="U521" i="7"/>
  <c r="V362" i="7"/>
  <c r="V255" i="7"/>
  <c r="T526" i="7"/>
  <c r="T545" i="7"/>
  <c r="V349" i="7"/>
  <c r="T665" i="7"/>
  <c r="V328" i="7"/>
  <c r="V272" i="7"/>
  <c r="U526" i="7"/>
  <c r="U143" i="7"/>
  <c r="U257" i="7"/>
  <c r="U117" i="7"/>
  <c r="U185" i="7"/>
  <c r="U347" i="7"/>
  <c r="U278" i="7"/>
  <c r="V145" i="7"/>
  <c r="U631" i="7"/>
  <c r="U289" i="7"/>
  <c r="T539" i="7"/>
  <c r="U414" i="7"/>
  <c r="U592" i="7"/>
  <c r="V351" i="7"/>
  <c r="V14" i="7"/>
  <c r="V559" i="7"/>
  <c r="T566" i="7"/>
  <c r="U577" i="7"/>
  <c r="T295" i="7"/>
  <c r="T42" i="7"/>
  <c r="T310" i="7"/>
  <c r="V585" i="7"/>
  <c r="V510" i="7"/>
  <c r="V554" i="7"/>
  <c r="T359" i="7"/>
  <c r="T399" i="7"/>
  <c r="U426" i="7"/>
  <c r="T453" i="7"/>
  <c r="U55" i="7"/>
  <c r="U161" i="7"/>
  <c r="V5" i="7"/>
  <c r="V38" i="7"/>
  <c r="V619" i="7"/>
  <c r="U126" i="7"/>
  <c r="U472" i="7"/>
  <c r="U490" i="7"/>
  <c r="U664" i="7"/>
  <c r="U320" i="7"/>
  <c r="T63" i="7"/>
  <c r="T174" i="7"/>
  <c r="V47" i="7"/>
  <c r="T347" i="7"/>
  <c r="U204" i="7"/>
  <c r="T633" i="7"/>
  <c r="U8" i="7"/>
  <c r="V274" i="7"/>
  <c r="T144" i="7"/>
  <c r="U208" i="7"/>
  <c r="T379" i="7"/>
  <c r="U19" i="7"/>
  <c r="V118" i="7"/>
  <c r="U33" i="7"/>
  <c r="V649" i="7"/>
  <c r="T123" i="7"/>
  <c r="V239" i="7"/>
  <c r="V119" i="7"/>
  <c r="V413" i="7"/>
  <c r="U303" i="7"/>
  <c r="U123" i="7"/>
  <c r="V235" i="7"/>
  <c r="T86" i="7"/>
  <c r="T150" i="7"/>
  <c r="U127" i="7"/>
  <c r="T240" i="7"/>
  <c r="U92" i="7"/>
  <c r="T156" i="7"/>
  <c r="U131" i="7"/>
  <c r="U244" i="7"/>
  <c r="T98" i="7"/>
  <c r="U162" i="7"/>
  <c r="U94" i="7"/>
  <c r="U352" i="7"/>
  <c r="U249" i="7"/>
  <c r="V156" i="7"/>
  <c r="T272" i="7"/>
  <c r="V476" i="7"/>
  <c r="T338" i="7"/>
  <c r="V483" i="7"/>
  <c r="U194" i="7"/>
  <c r="U325" i="7"/>
  <c r="V530" i="7"/>
  <c r="V153" i="7"/>
  <c r="U140" i="7"/>
  <c r="U645" i="7"/>
  <c r="V258" i="7"/>
  <c r="V246" i="7"/>
  <c r="T501" i="7"/>
  <c r="T452" i="7"/>
  <c r="T570" i="7"/>
  <c r="T613" i="7"/>
  <c r="T525" i="7"/>
  <c r="V108" i="7"/>
  <c r="V570" i="7"/>
  <c r="U434" i="7"/>
  <c r="T479" i="7"/>
  <c r="T329" i="7"/>
  <c r="V103" i="7"/>
  <c r="T386" i="7"/>
  <c r="T538" i="7"/>
  <c r="T34" i="7"/>
  <c r="V390" i="7"/>
  <c r="T469" i="7"/>
  <c r="V180" i="7"/>
  <c r="U599" i="7"/>
  <c r="U188" i="7"/>
  <c r="V302" i="7"/>
  <c r="V481" i="7"/>
  <c r="T40" i="7"/>
  <c r="V298" i="7"/>
  <c r="T663" i="7"/>
  <c r="V380" i="7"/>
  <c r="T518" i="7"/>
  <c r="U523" i="7"/>
  <c r="V591" i="7"/>
  <c r="T623" i="7"/>
  <c r="U12" i="7"/>
  <c r="V342" i="7"/>
  <c r="T621" i="7"/>
  <c r="T648" i="7"/>
  <c r="V387" i="7"/>
  <c r="V468" i="7"/>
  <c r="U582" i="7"/>
  <c r="T505" i="7"/>
  <c r="V74" i="7"/>
  <c r="V475" i="7"/>
  <c r="U379" i="7"/>
  <c r="U46" i="7"/>
  <c r="V309" i="7"/>
  <c r="U190" i="7"/>
  <c r="V10" i="7"/>
  <c r="U432" i="7"/>
  <c r="V353" i="7"/>
  <c r="T269" i="7"/>
  <c r="V122" i="7"/>
  <c r="T553" i="7"/>
  <c r="T128" i="7"/>
  <c r="U492" i="7"/>
  <c r="V660" i="7"/>
  <c r="U594" i="7"/>
  <c r="U146" i="7"/>
  <c r="U181" i="7"/>
  <c r="V164" i="7"/>
  <c r="T396" i="7"/>
  <c r="U3" i="7"/>
  <c r="T100" i="7"/>
  <c r="T14" i="7"/>
  <c r="V633" i="7"/>
  <c r="T563" i="7"/>
  <c r="U21" i="7"/>
  <c r="V415" i="7"/>
  <c r="T483" i="7"/>
  <c r="V263" i="7"/>
  <c r="U238" i="7"/>
  <c r="U103" i="7"/>
  <c r="V213" i="7"/>
  <c r="T53" i="7"/>
  <c r="V117" i="7"/>
  <c r="U191" i="7"/>
  <c r="U212" i="7"/>
  <c r="T26" i="7"/>
  <c r="V563" i="7"/>
  <c r="T595" i="7"/>
  <c r="V446" i="7"/>
  <c r="T111" i="7"/>
  <c r="U226" i="7"/>
  <c r="T105" i="7"/>
  <c r="V401" i="7"/>
  <c r="V284" i="7"/>
  <c r="T80" i="7"/>
  <c r="V65" i="7"/>
  <c r="U327" i="7"/>
  <c r="U214" i="7"/>
  <c r="U29" i="7"/>
  <c r="T463" i="7"/>
  <c r="U67" i="7"/>
  <c r="U174" i="7"/>
  <c r="V6" i="7"/>
  <c r="T60" i="7"/>
  <c r="T171" i="7"/>
  <c r="T292" i="7"/>
  <c r="V174" i="7"/>
  <c r="V461" i="7"/>
  <c r="V373" i="7"/>
  <c r="U22" i="7"/>
  <c r="T288" i="7"/>
  <c r="T162" i="7"/>
  <c r="V225" i="7"/>
  <c r="V27" i="7"/>
  <c r="U292" i="7"/>
  <c r="V167" i="7"/>
  <c r="U232" i="7"/>
  <c r="U32" i="7"/>
  <c r="V296" i="7"/>
  <c r="T173" i="7"/>
  <c r="T43" i="7"/>
  <c r="U152" i="7"/>
  <c r="V23" i="7"/>
  <c r="U319" i="7"/>
  <c r="U28" i="7"/>
  <c r="T476" i="7"/>
  <c r="T77" i="7"/>
  <c r="V490" i="7"/>
  <c r="U517" i="7"/>
  <c r="U350" i="7"/>
  <c r="V618" i="7"/>
  <c r="U121" i="7"/>
  <c r="V586" i="7"/>
  <c r="T588" i="7"/>
  <c r="U534" i="7"/>
  <c r="U436" i="7"/>
  <c r="U342" i="7"/>
  <c r="V583" i="7"/>
  <c r="T632" i="7"/>
  <c r="T106" i="7"/>
  <c r="V194" i="7"/>
  <c r="U551" i="7"/>
  <c r="T583" i="7"/>
  <c r="T602" i="7"/>
  <c r="U276" i="7"/>
  <c r="T25" i="7"/>
  <c r="U493" i="7"/>
  <c r="T234" i="7"/>
  <c r="V508" i="7"/>
  <c r="T300" i="7"/>
  <c r="U236" i="7"/>
  <c r="T391" i="7"/>
  <c r="T487" i="7"/>
  <c r="T312" i="7"/>
  <c r="T482" i="7"/>
  <c r="U578" i="7"/>
  <c r="T436" i="7"/>
  <c r="V87" i="7"/>
  <c r="V157" i="7"/>
  <c r="U417" i="7"/>
  <c r="U281" i="7"/>
  <c r="U622" i="7"/>
  <c r="T443" i="7"/>
  <c r="T506" i="7"/>
  <c r="T74" i="7"/>
  <c r="T239" i="7"/>
  <c r="T177" i="7"/>
  <c r="V428" i="7"/>
  <c r="U189" i="7"/>
  <c r="T580" i="7"/>
  <c r="V106" i="7"/>
  <c r="U416" i="7"/>
  <c r="U106" i="7"/>
  <c r="T530" i="7"/>
  <c r="U546" i="7"/>
  <c r="T550" i="7"/>
  <c r="T446" i="7"/>
  <c r="T101" i="7"/>
  <c r="V620" i="7"/>
  <c r="V631" i="7"/>
  <c r="T388" i="7"/>
  <c r="T427" i="7"/>
  <c r="T604" i="7"/>
  <c r="V625" i="7"/>
  <c r="V64" i="7"/>
  <c r="T326" i="7"/>
  <c r="V68" i="7"/>
  <c r="U234" i="7"/>
  <c r="V486" i="7"/>
  <c r="U638" i="7"/>
  <c r="V359" i="7"/>
  <c r="U169" i="7"/>
  <c r="V184" i="7"/>
  <c r="V443" i="7"/>
  <c r="U346" i="7"/>
  <c r="T523" i="7"/>
  <c r="U30" i="7"/>
  <c r="V602" i="7"/>
  <c r="V199" i="7"/>
  <c r="U579" i="7"/>
  <c r="T92" i="7"/>
  <c r="U333" i="7"/>
  <c r="T253" i="7"/>
  <c r="U445" i="7"/>
  <c r="V40" i="7"/>
  <c r="V464" i="7"/>
  <c r="T617" i="7"/>
  <c r="U466" i="7"/>
  <c r="V392" i="7"/>
  <c r="V323" i="7"/>
  <c r="U568" i="7"/>
  <c r="V595" i="7"/>
  <c r="U69" i="7"/>
  <c r="T22" i="7"/>
  <c r="T168" i="7"/>
  <c r="V102" i="7"/>
  <c r="T370" i="7"/>
  <c r="T169" i="7"/>
  <c r="Y15" i="7"/>
  <c r="Y12" i="7"/>
  <c r="Y32" i="7"/>
  <c r="S243" i="5"/>
  <c r="U139" i="5"/>
  <c r="T52" i="5"/>
  <c r="U328" i="5"/>
  <c r="U250" i="5"/>
  <c r="U54" i="5"/>
  <c r="U216" i="5"/>
  <c r="S432" i="5"/>
  <c r="T210" i="5"/>
  <c r="T145" i="5"/>
  <c r="S381" i="5"/>
  <c r="S81" i="5"/>
  <c r="S64" i="5"/>
  <c r="U172" i="5"/>
  <c r="S7" i="5"/>
  <c r="T243" i="5"/>
  <c r="S222" i="5"/>
  <c r="T17" i="5"/>
  <c r="S310" i="5"/>
  <c r="S234" i="5"/>
  <c r="U81" i="5"/>
  <c r="U226" i="5"/>
  <c r="S61" i="5"/>
  <c r="U448" i="5"/>
  <c r="S363" i="5"/>
  <c r="S244" i="5"/>
  <c r="U45" i="5"/>
  <c r="U334" i="5"/>
  <c r="T271" i="5"/>
  <c r="T55" i="5"/>
  <c r="T20" i="5"/>
  <c r="T254" i="5"/>
  <c r="T64" i="5"/>
  <c r="T76" i="5"/>
  <c r="T388" i="5"/>
  <c r="U293" i="5"/>
  <c r="U273" i="5"/>
  <c r="U189" i="5"/>
  <c r="U65" i="5"/>
  <c r="T443" i="5"/>
  <c r="U24" i="5"/>
  <c r="S63" i="5"/>
  <c r="T299" i="5"/>
  <c r="S294" i="5"/>
  <c r="U94" i="5"/>
  <c r="U202" i="5"/>
  <c r="U21" i="5"/>
  <c r="U398" i="5"/>
  <c r="U221" i="5"/>
  <c r="T281" i="5"/>
  <c r="T222" i="5"/>
  <c r="T159" i="5"/>
  <c r="S110" i="5"/>
  <c r="T374" i="5"/>
  <c r="T202" i="5"/>
  <c r="T214" i="5"/>
  <c r="T436" i="5"/>
  <c r="U396" i="5"/>
  <c r="U307" i="5"/>
  <c r="S273" i="5"/>
  <c r="U301" i="5"/>
  <c r="S167" i="5"/>
  <c r="U63" i="5"/>
  <c r="T206" i="5"/>
  <c r="S264" i="5"/>
  <c r="T407" i="5"/>
  <c r="U88" i="5"/>
  <c r="S267" i="5"/>
  <c r="U163" i="5"/>
  <c r="T84" i="5"/>
  <c r="U354" i="5"/>
  <c r="U18" i="5"/>
  <c r="U371" i="5"/>
  <c r="U9" i="5"/>
  <c r="S127" i="5"/>
  <c r="S62" i="5"/>
  <c r="U337" i="5"/>
  <c r="S114" i="5"/>
  <c r="S39" i="5"/>
  <c r="T275" i="5"/>
  <c r="S265" i="5"/>
  <c r="U62" i="5"/>
  <c r="T347" i="5"/>
  <c r="T298" i="5"/>
  <c r="V531" i="7"/>
  <c r="V386" i="7"/>
  <c r="U479" i="7"/>
  <c r="U655" i="7"/>
  <c r="V518" i="7"/>
  <c r="U163" i="7"/>
  <c r="U177" i="7"/>
  <c r="T438" i="7"/>
  <c r="U328" i="7"/>
  <c r="T400" i="7"/>
  <c r="V576" i="7"/>
  <c r="U203" i="7"/>
  <c r="V382" i="7"/>
  <c r="V378" i="7"/>
  <c r="T304" i="7"/>
  <c r="U552" i="7"/>
  <c r="V317" i="7"/>
  <c r="U390" i="7"/>
  <c r="U98" i="7"/>
  <c r="U81" i="7"/>
  <c r="U345" i="7"/>
  <c r="V114" i="7"/>
  <c r="U254" i="7"/>
  <c r="T535" i="7"/>
  <c r="V111" i="7"/>
  <c r="U611" i="7"/>
  <c r="T210" i="7"/>
  <c r="U590" i="7"/>
  <c r="T104" i="7"/>
  <c r="V35" i="7"/>
  <c r="U497" i="7"/>
  <c r="U402" i="7"/>
  <c r="T647" i="7"/>
  <c r="T591" i="7"/>
  <c r="V234" i="7"/>
  <c r="T429" i="7"/>
  <c r="T246" i="7"/>
  <c r="V233" i="7"/>
  <c r="U488" i="7"/>
  <c r="V418" i="7"/>
  <c r="Y23" i="7"/>
  <c r="Y10" i="7"/>
  <c r="O13" i="7"/>
  <c r="S291" i="5"/>
  <c r="U187" i="5"/>
  <c r="T116" i="5"/>
  <c r="U378" i="5"/>
  <c r="S54" i="5"/>
  <c r="S194" i="5"/>
  <c r="S316" i="5"/>
  <c r="S360" i="5"/>
  <c r="U417" i="5"/>
  <c r="U341" i="5"/>
  <c r="U297" i="5"/>
  <c r="T156" i="5"/>
  <c r="U277" i="5"/>
  <c r="U348" i="5"/>
  <c r="S55" i="5"/>
  <c r="T291" i="5"/>
  <c r="U284" i="5"/>
  <c r="U84" i="5"/>
  <c r="T363" i="5"/>
  <c r="U327" i="5"/>
  <c r="T236" i="5"/>
  <c r="T389" i="5"/>
  <c r="S200" i="5"/>
  <c r="S160" i="5"/>
  <c r="U281" i="5"/>
  <c r="U233" i="5"/>
  <c r="T269" i="5"/>
  <c r="U23" i="5"/>
  <c r="S68" i="5"/>
  <c r="T103" i="5"/>
  <c r="S34" i="5"/>
  <c r="U313" i="5"/>
  <c r="T128" i="5"/>
  <c r="T140" i="5"/>
  <c r="T449" i="5"/>
  <c r="S441" i="5"/>
  <c r="S357" i="5"/>
  <c r="T297" i="5"/>
  <c r="U445" i="5"/>
  <c r="S181" i="5"/>
  <c r="T102" i="5"/>
  <c r="S111" i="5"/>
  <c r="U7" i="5"/>
  <c r="S350" i="5"/>
  <c r="U158" i="5"/>
  <c r="U266" i="5"/>
  <c r="U33" i="5"/>
  <c r="S272" i="5"/>
  <c r="S202" i="5"/>
  <c r="U37" i="5"/>
  <c r="U249" i="5"/>
  <c r="T207" i="5"/>
  <c r="S174" i="5"/>
  <c r="T422" i="5"/>
  <c r="T266" i="5"/>
  <c r="U140" i="5"/>
  <c r="S225" i="5"/>
  <c r="T432" i="5"/>
  <c r="T168" i="5"/>
  <c r="U60" i="5"/>
  <c r="T310" i="5"/>
  <c r="S215" i="5"/>
  <c r="U111" i="5"/>
  <c r="T270" i="5"/>
  <c r="S144" i="5"/>
  <c r="S397" i="5"/>
  <c r="T31" i="5"/>
  <c r="S315" i="5"/>
  <c r="U211" i="5"/>
  <c r="T148" i="5"/>
  <c r="U402" i="5"/>
  <c r="S86" i="5"/>
  <c r="U325" i="5"/>
  <c r="S165" i="5"/>
  <c r="S175" i="5"/>
  <c r="S126" i="5"/>
  <c r="U116" i="5"/>
  <c r="U376" i="5"/>
  <c r="S87" i="5"/>
  <c r="T323" i="5"/>
  <c r="U322" i="5"/>
  <c r="U126" i="5"/>
  <c r="T42" i="5"/>
  <c r="S377" i="5"/>
  <c r="U626" i="7"/>
  <c r="U658" i="7"/>
  <c r="T571" i="7"/>
  <c r="T552" i="7"/>
  <c r="T36" i="7"/>
  <c r="U334" i="7"/>
  <c r="T298" i="7"/>
  <c r="U547" i="7"/>
  <c r="U543" i="7"/>
  <c r="V19" i="7"/>
  <c r="U649" i="7"/>
  <c r="V282" i="7"/>
  <c r="V638" i="7"/>
  <c r="U484" i="7"/>
  <c r="T389" i="7"/>
  <c r="T631" i="7"/>
  <c r="U452" i="7"/>
  <c r="U640" i="7"/>
  <c r="V176" i="7"/>
  <c r="V192" i="7"/>
  <c r="T451" i="7"/>
  <c r="U355" i="7"/>
  <c r="T413" i="7"/>
  <c r="U518" i="7"/>
  <c r="T180" i="7"/>
  <c r="U88" i="7"/>
  <c r="U354" i="7"/>
  <c r="U125" i="7"/>
  <c r="U263" i="7"/>
  <c r="U475" i="7"/>
  <c r="U593" i="7"/>
  <c r="T485" i="7"/>
  <c r="T200" i="7"/>
  <c r="U636" i="7"/>
  <c r="V394" i="7"/>
  <c r="V644" i="7"/>
  <c r="T397" i="7"/>
  <c r="U329" i="7"/>
  <c r="U573" i="7"/>
  <c r="U564" i="7"/>
  <c r="Y7" i="7"/>
  <c r="T2" i="7"/>
  <c r="Y9" i="7"/>
  <c r="S339" i="5"/>
  <c r="U235" i="5"/>
  <c r="T180" i="5"/>
  <c r="U5" i="5"/>
  <c r="S118" i="5"/>
  <c r="T300" i="5"/>
  <c r="S389" i="5"/>
  <c r="U134" i="5"/>
  <c r="S21" i="5"/>
  <c r="S93" i="5"/>
  <c r="T322" i="5"/>
  <c r="S420" i="5"/>
  <c r="U381" i="5"/>
  <c r="T332" i="5"/>
  <c r="S103" i="5"/>
  <c r="T339" i="5"/>
  <c r="S342" i="5"/>
  <c r="U148" i="5"/>
  <c r="U64" i="5"/>
  <c r="S399" i="5"/>
  <c r="S431" i="5"/>
  <c r="S145" i="5"/>
  <c r="U302" i="5"/>
  <c r="S277" i="5"/>
  <c r="S221" i="5"/>
  <c r="T80" i="5"/>
  <c r="T401" i="5"/>
  <c r="U180" i="5"/>
  <c r="T158" i="5"/>
  <c r="T151" i="5"/>
  <c r="S100" i="5"/>
  <c r="T366" i="5"/>
  <c r="T192" i="5"/>
  <c r="T204" i="5"/>
  <c r="U449" i="5"/>
  <c r="S242" i="5"/>
  <c r="S423" i="5"/>
  <c r="S376" i="5"/>
  <c r="T120" i="5"/>
  <c r="S344" i="5"/>
  <c r="T262" i="5"/>
  <c r="S159" i="5"/>
  <c r="U55" i="5"/>
  <c r="S398" i="5"/>
  <c r="U222" i="5"/>
  <c r="S70" i="5"/>
  <c r="S305" i="5"/>
  <c r="U213" i="5"/>
  <c r="T360" i="5"/>
  <c r="U388" i="5"/>
  <c r="S19" i="5"/>
  <c r="T255" i="5"/>
  <c r="S238" i="5"/>
  <c r="U34" i="5"/>
  <c r="U324" i="5"/>
  <c r="S262" i="5"/>
  <c r="S120" i="5"/>
  <c r="U248" i="5"/>
  <c r="T349" i="5"/>
  <c r="S125" i="5"/>
  <c r="S88" i="5"/>
  <c r="S263" i="5"/>
  <c r="U159" i="5"/>
  <c r="T328" i="5"/>
  <c r="T428" i="5"/>
  <c r="U119" i="5"/>
  <c r="T175" i="5"/>
  <c r="T23" i="5"/>
  <c r="U259" i="5"/>
  <c r="T212" i="5"/>
  <c r="S18" i="5"/>
  <c r="S32" i="5"/>
  <c r="S302" i="5"/>
  <c r="U209" i="5"/>
  <c r="S223" i="5"/>
  <c r="S190" i="5"/>
  <c r="U358" i="5"/>
  <c r="T79" i="5"/>
  <c r="S135" i="5"/>
  <c r="U31" i="5"/>
  <c r="S374" i="5"/>
  <c r="U190" i="5"/>
  <c r="U106" i="5"/>
  <c r="U439" i="5"/>
  <c r="U201" i="7"/>
  <c r="T612" i="7"/>
  <c r="U561" i="7"/>
  <c r="V166" i="7"/>
  <c r="U461" i="7"/>
  <c r="T480" i="7"/>
  <c r="V384" i="7"/>
  <c r="T626" i="7"/>
  <c r="V522" i="7"/>
  <c r="V193" i="7"/>
  <c r="T343" i="7"/>
  <c r="T656" i="7"/>
  <c r="U596" i="7"/>
  <c r="U580" i="7"/>
  <c r="V454" i="7"/>
  <c r="U122" i="7"/>
  <c r="T82" i="7"/>
  <c r="T409" i="7"/>
  <c r="V383" i="7"/>
  <c r="V310" i="7"/>
  <c r="U557" i="7"/>
  <c r="U569" i="7"/>
  <c r="U44" i="7"/>
  <c r="U614" i="7"/>
  <c r="T233" i="7"/>
  <c r="V219" i="7"/>
  <c r="U476" i="7"/>
  <c r="V399" i="7"/>
  <c r="U465" i="7"/>
  <c r="V600" i="7"/>
  <c r="V290" i="7"/>
  <c r="V73" i="7"/>
  <c r="V354" i="7"/>
  <c r="V451" i="7"/>
  <c r="T555" i="7"/>
  <c r="U287" i="7"/>
  <c r="T502" i="7"/>
  <c r="V406" i="7"/>
  <c r="T652" i="7"/>
  <c r="U82" i="7"/>
  <c r="Y11" i="7"/>
  <c r="Y6" i="7"/>
  <c r="Y5" i="7"/>
  <c r="T47" i="5"/>
  <c r="T12" i="5"/>
  <c r="T244" i="5"/>
  <c r="T53" i="5"/>
  <c r="T65" i="5"/>
  <c r="T377" i="5"/>
  <c r="U279" i="5"/>
  <c r="T257" i="5"/>
  <c r="U168" i="5"/>
  <c r="T141" i="5"/>
  <c r="S288" i="5"/>
  <c r="S336" i="5"/>
  <c r="S421" i="5"/>
  <c r="S14" i="5"/>
  <c r="S151" i="5"/>
  <c r="U47" i="5"/>
  <c r="S390" i="5"/>
  <c r="U212" i="5"/>
  <c r="U128" i="5"/>
  <c r="T253" i="5"/>
  <c r="T392" i="5"/>
  <c r="U264" i="5"/>
  <c r="T380" i="5"/>
  <c r="U114" i="5"/>
  <c r="S241" i="5"/>
  <c r="T18" i="5"/>
  <c r="T341" i="5"/>
  <c r="T30" i="5"/>
  <c r="U185" i="5"/>
  <c r="T199" i="5"/>
  <c r="S164" i="5"/>
  <c r="T414" i="5"/>
  <c r="T256" i="5"/>
  <c r="S117" i="5"/>
  <c r="U443" i="5"/>
  <c r="S109" i="5"/>
  <c r="T413" i="5"/>
  <c r="U438" i="5"/>
  <c r="S405" i="5"/>
  <c r="U368" i="5"/>
  <c r="U162" i="5"/>
  <c r="S207" i="5"/>
  <c r="U103" i="5"/>
  <c r="S446" i="5"/>
  <c r="U342" i="5"/>
  <c r="U13" i="5"/>
  <c r="S214" i="5"/>
  <c r="T220" i="5"/>
  <c r="U329" i="5"/>
  <c r="U424" i="5"/>
  <c r="S67" i="5"/>
  <c r="T303" i="5"/>
  <c r="U298" i="5"/>
  <c r="U100" i="5"/>
  <c r="S13" i="5"/>
  <c r="T348" i="5"/>
  <c r="T278" i="5"/>
  <c r="S387" i="5"/>
  <c r="U387" i="5"/>
  <c r="U419" i="5"/>
  <c r="S224" i="5"/>
  <c r="S311" i="5"/>
  <c r="U207" i="5"/>
  <c r="T378" i="5"/>
  <c r="S437" i="5"/>
  <c r="T434" i="5"/>
  <c r="U219" i="5"/>
  <c r="T71" i="5"/>
  <c r="T36" i="5"/>
  <c r="U275" i="5"/>
  <c r="T85" i="5"/>
  <c r="T97" i="5"/>
  <c r="U441" i="5"/>
  <c r="T412" i="5"/>
  <c r="S271" i="5"/>
  <c r="S254" i="5"/>
  <c r="U406" i="5"/>
  <c r="T127" i="5"/>
  <c r="S183" i="5"/>
  <c r="U79" i="5"/>
  <c r="S422" i="5"/>
  <c r="U254" i="5"/>
  <c r="U170" i="5"/>
  <c r="U420" i="5"/>
  <c r="U399" i="7"/>
  <c r="T643" i="7"/>
  <c r="V592" i="7"/>
  <c r="T268" i="7"/>
  <c r="T466" i="7"/>
  <c r="U554" i="7"/>
  <c r="U450" i="7"/>
  <c r="T113" i="7"/>
  <c r="U168" i="7"/>
  <c r="U339" i="7"/>
  <c r="T573" i="7"/>
  <c r="V238" i="7"/>
  <c r="U477" i="7"/>
  <c r="V654" i="7"/>
  <c r="T49" i="7"/>
  <c r="U326" i="7"/>
  <c r="V243" i="7"/>
  <c r="T142" i="7"/>
  <c r="V488" i="7"/>
  <c r="U393" i="7"/>
  <c r="T636" i="7"/>
  <c r="T554" i="7"/>
  <c r="U215" i="7"/>
  <c r="T649" i="7"/>
  <c r="U388" i="7"/>
  <c r="V316" i="7"/>
  <c r="V562" i="7"/>
  <c r="V579" i="7"/>
  <c r="U58" i="7"/>
  <c r="T603" i="7"/>
  <c r="V423" i="7"/>
  <c r="V185" i="7"/>
  <c r="U464" i="7"/>
  <c r="V101" i="7"/>
  <c r="V160" i="7"/>
  <c r="U500" i="7"/>
  <c r="T598" i="7"/>
  <c r="U489" i="7"/>
  <c r="U210" i="7"/>
  <c r="T245" i="7"/>
  <c r="Y4" i="7"/>
  <c r="Y28" i="7"/>
  <c r="Y18" i="7"/>
  <c r="T95" i="5"/>
  <c r="S22" i="5"/>
  <c r="T304" i="5"/>
  <c r="T117" i="5"/>
  <c r="T129" i="5"/>
  <c r="S440" i="5"/>
  <c r="T421" i="5"/>
  <c r="S345" i="5"/>
  <c r="U282" i="5"/>
  <c r="S106" i="5"/>
  <c r="S369" i="5"/>
  <c r="T130" i="5"/>
  <c r="S58" i="5"/>
  <c r="T72" i="5"/>
  <c r="S199" i="5"/>
  <c r="U95" i="5"/>
  <c r="S438" i="5"/>
  <c r="S276" i="5"/>
  <c r="U192" i="5"/>
  <c r="U431" i="5"/>
  <c r="U93" i="5"/>
  <c r="S351" i="5"/>
  <c r="U442" i="5"/>
  <c r="T197" i="5"/>
  <c r="U200" i="5"/>
  <c r="T13" i="5"/>
  <c r="U291" i="5"/>
  <c r="S26" i="5"/>
  <c r="S11" i="5"/>
  <c r="T247" i="5"/>
  <c r="S228" i="5"/>
  <c r="U22" i="5"/>
  <c r="U314" i="5"/>
  <c r="T242" i="5"/>
  <c r="T93" i="5"/>
  <c r="S237" i="5"/>
  <c r="U72" i="5"/>
  <c r="T21" i="5"/>
  <c r="S284" i="5"/>
  <c r="U177" i="5"/>
  <c r="S72" i="5"/>
  <c r="S255" i="5"/>
  <c r="U151" i="5"/>
  <c r="T68" i="5"/>
  <c r="U390" i="5"/>
  <c r="T81" i="5"/>
  <c r="S348" i="5"/>
  <c r="U367" i="5"/>
  <c r="U272" i="5"/>
  <c r="U426" i="5"/>
  <c r="S115" i="5"/>
  <c r="U11" i="5"/>
  <c r="S354" i="5"/>
  <c r="U164" i="5"/>
  <c r="U80" i="5"/>
  <c r="S415" i="5"/>
  <c r="U421" i="5"/>
  <c r="T277" i="5"/>
  <c r="U295" i="5"/>
  <c r="S213" i="5"/>
  <c r="S227" i="5"/>
  <c r="T19" i="5"/>
  <c r="U255" i="5"/>
  <c r="T426" i="5"/>
  <c r="S258" i="5"/>
  <c r="T218" i="5"/>
  <c r="S370" i="5"/>
  <c r="T119" i="5"/>
  <c r="S57" i="5"/>
  <c r="S333" i="5"/>
  <c r="T149" i="5"/>
  <c r="T161" i="5"/>
  <c r="S74" i="5"/>
  <c r="U50" i="5"/>
  <c r="S319" i="5"/>
  <c r="T313" i="5"/>
  <c r="U338" i="5"/>
  <c r="U75" i="5"/>
  <c r="S231" i="5"/>
  <c r="U127" i="5"/>
  <c r="T34" i="5"/>
  <c r="S314" i="5"/>
  <c r="U234" i="5"/>
  <c r="S9" i="5"/>
  <c r="T532" i="7"/>
  <c r="U17" i="7"/>
  <c r="V566" i="7"/>
  <c r="T217" i="7"/>
  <c r="U400" i="7"/>
  <c r="U650" i="7"/>
  <c r="U40" i="7"/>
  <c r="T308" i="7"/>
  <c r="U362" i="7"/>
  <c r="T497" i="7"/>
  <c r="V612" i="7"/>
  <c r="U603" i="7"/>
  <c r="U440" i="7"/>
  <c r="T402" i="7"/>
  <c r="U164" i="7"/>
  <c r="U438" i="7"/>
  <c r="U407" i="7"/>
  <c r="V49" i="7"/>
  <c r="V584" i="7"/>
  <c r="T459" i="7"/>
  <c r="T136" i="7"/>
  <c r="T444" i="7"/>
  <c r="V356" i="7"/>
  <c r="U166" i="7"/>
  <c r="T493" i="7"/>
  <c r="T398" i="7"/>
  <c r="T641" i="7"/>
  <c r="T575" i="7"/>
  <c r="T224" i="7"/>
  <c r="V206" i="7"/>
  <c r="T585" i="7"/>
  <c r="U304" i="7"/>
  <c r="T579" i="7"/>
  <c r="U548" i="7"/>
  <c r="V339" i="7"/>
  <c r="T510" i="7"/>
  <c r="V303" i="7"/>
  <c r="V81" i="7"/>
  <c r="V361" i="7"/>
  <c r="U182" i="7"/>
  <c r="Y2" i="7"/>
  <c r="Y20" i="7"/>
  <c r="Y29" i="7"/>
  <c r="T143" i="5"/>
  <c r="S89" i="5"/>
  <c r="T358" i="5"/>
  <c r="T181" i="5"/>
  <c r="T193" i="5"/>
  <c r="U425" i="5"/>
  <c r="S104" i="5"/>
  <c r="S412" i="5"/>
  <c r="U364" i="5"/>
  <c r="S246" i="5"/>
  <c r="T325" i="5"/>
  <c r="U141" i="5"/>
  <c r="U198" i="5"/>
  <c r="T345" i="5"/>
  <c r="S247" i="5"/>
  <c r="U143" i="5"/>
  <c r="T57" i="5"/>
  <c r="T333" i="5"/>
  <c r="U256" i="5"/>
  <c r="T66" i="5"/>
  <c r="T226" i="5"/>
  <c r="T125" i="5"/>
  <c r="T221" i="5"/>
  <c r="T209" i="5"/>
  <c r="S38" i="5"/>
  <c r="T92" i="5"/>
  <c r="U161" i="5"/>
  <c r="S141" i="5"/>
  <c r="S59" i="5"/>
  <c r="T295" i="5"/>
  <c r="T289" i="5"/>
  <c r="U89" i="5"/>
  <c r="T367" i="5"/>
  <c r="U335" i="5"/>
  <c r="S245" i="5"/>
  <c r="T405" i="5"/>
  <c r="S210" i="5"/>
  <c r="S170" i="5"/>
  <c r="T14" i="5"/>
  <c r="T98" i="5"/>
  <c r="S385" i="5"/>
  <c r="S303" i="5"/>
  <c r="U199" i="5"/>
  <c r="T132" i="5"/>
  <c r="S24" i="5"/>
  <c r="U252" i="5"/>
  <c r="S33" i="5"/>
  <c r="T404" i="5"/>
  <c r="S154" i="5"/>
  <c r="U309" i="5"/>
  <c r="S163" i="5"/>
  <c r="U59" i="5"/>
  <c r="S402" i="5"/>
  <c r="U228" i="5"/>
  <c r="U144" i="5"/>
  <c r="S349" i="5"/>
  <c r="S140" i="5"/>
  <c r="S358" i="5"/>
  <c r="T296" i="5"/>
  <c r="U71" i="5"/>
  <c r="T223" i="5"/>
  <c r="T67" i="5"/>
  <c r="T32" i="5"/>
  <c r="T41" i="5"/>
  <c r="S392" i="5"/>
  <c r="S92" i="5"/>
  <c r="T438" i="5"/>
  <c r="T167" i="5"/>
  <c r="S121" i="5"/>
  <c r="T382" i="5"/>
  <c r="T213" i="5"/>
  <c r="U8" i="5"/>
  <c r="S77" i="5"/>
  <c r="S179" i="5"/>
  <c r="T27" i="5"/>
  <c r="S366" i="5"/>
  <c r="U160" i="5"/>
  <c r="U267" i="5"/>
  <c r="S279" i="5"/>
  <c r="U175" i="5"/>
  <c r="T100" i="5"/>
  <c r="U366" i="5"/>
  <c r="T37" i="5"/>
  <c r="S162" i="5"/>
  <c r="V43" i="7"/>
  <c r="V223" i="7"/>
  <c r="T423" i="7"/>
  <c r="T587" i="7"/>
  <c r="V655" i="7"/>
  <c r="U397" i="7"/>
  <c r="T158" i="7"/>
  <c r="T431" i="7"/>
  <c r="V642" i="7"/>
  <c r="U116" i="7"/>
  <c r="U562" i="7"/>
  <c r="T660" i="7"/>
  <c r="U556" i="7"/>
  <c r="U563" i="7"/>
  <c r="U267" i="7"/>
  <c r="V542" i="7"/>
  <c r="U504" i="7"/>
  <c r="T622" i="7"/>
  <c r="T659" i="7"/>
  <c r="V57" i="7"/>
  <c r="V337" i="7"/>
  <c r="T405" i="7"/>
  <c r="U510" i="7"/>
  <c r="T154" i="7"/>
  <c r="T589" i="7"/>
  <c r="V480" i="7"/>
  <c r="T189" i="7"/>
  <c r="T616" i="7"/>
  <c r="U387" i="7"/>
  <c r="U597" i="7"/>
  <c r="U110" i="7"/>
  <c r="U389" i="7"/>
  <c r="T54" i="7"/>
  <c r="T458" i="7"/>
  <c r="U447" i="7"/>
  <c r="V63" i="7"/>
  <c r="V471" i="7"/>
  <c r="T193" i="7"/>
  <c r="U470" i="7"/>
  <c r="V34" i="7"/>
  <c r="Y26" i="7"/>
  <c r="Y27" i="7"/>
  <c r="V2" i="7"/>
  <c r="T191" i="5"/>
  <c r="S153" i="5"/>
  <c r="T406" i="5"/>
  <c r="T245" i="5"/>
  <c r="U92" i="5"/>
  <c r="S353" i="5"/>
  <c r="T82" i="5"/>
  <c r="U437" i="5"/>
  <c r="U428" i="5"/>
  <c r="U405" i="5"/>
  <c r="U210" i="5"/>
  <c r="T178" i="5"/>
  <c r="T248" i="5"/>
  <c r="S403" i="5"/>
  <c r="S295" i="5"/>
  <c r="U191" i="5"/>
  <c r="T121" i="5"/>
  <c r="U382" i="5"/>
  <c r="S60" i="5"/>
  <c r="S205" i="5"/>
  <c r="S322" i="5"/>
  <c r="U397" i="5"/>
  <c r="T371" i="5"/>
  <c r="S409" i="5"/>
  <c r="S411" i="5"/>
  <c r="U353" i="5"/>
  <c r="S301" i="5"/>
  <c r="U315" i="5"/>
  <c r="S107" i="5"/>
  <c r="U3" i="5"/>
  <c r="S346" i="5"/>
  <c r="U153" i="5"/>
  <c r="U69" i="5"/>
  <c r="S404" i="5"/>
  <c r="T400" i="5"/>
  <c r="S156" i="5"/>
  <c r="U310" i="5"/>
  <c r="U283" i="5"/>
  <c r="S281" i="5"/>
  <c r="T396" i="5"/>
  <c r="T241" i="5"/>
  <c r="T11" i="5"/>
  <c r="U247" i="5"/>
  <c r="T196" i="5"/>
  <c r="T69" i="5"/>
  <c r="U321" i="5"/>
  <c r="S182" i="5"/>
  <c r="T286" i="5"/>
  <c r="T334" i="5"/>
  <c r="S136" i="5"/>
  <c r="S211" i="5"/>
  <c r="U107" i="5"/>
  <c r="S5" i="5"/>
  <c r="S290" i="5"/>
  <c r="U208" i="5"/>
  <c r="T136" i="5"/>
  <c r="U130" i="5"/>
  <c r="U169" i="5"/>
  <c r="S240" i="5"/>
  <c r="T386" i="5"/>
  <c r="T44" i="5"/>
  <c r="T115" i="5"/>
  <c r="S52" i="5"/>
  <c r="U350" i="5"/>
  <c r="S298" i="5"/>
  <c r="U429" i="5"/>
  <c r="S30" i="5"/>
  <c r="T215" i="5"/>
  <c r="S185" i="5"/>
  <c r="T430" i="5"/>
  <c r="U276" i="5"/>
  <c r="U377" i="5"/>
  <c r="U167" i="5"/>
  <c r="U123" i="5"/>
  <c r="T75" i="5"/>
  <c r="S414" i="5"/>
  <c r="T166" i="5"/>
  <c r="S260" i="5"/>
  <c r="S327" i="5"/>
  <c r="U223" i="5"/>
  <c r="T164" i="5"/>
  <c r="U414" i="5"/>
  <c r="S102" i="5"/>
  <c r="S278" i="5"/>
  <c r="V308" i="7"/>
  <c r="U394" i="7"/>
  <c r="T132" i="7"/>
  <c r="U613" i="7"/>
  <c r="T495" i="7"/>
  <c r="T559" i="7"/>
  <c r="T260" i="7"/>
  <c r="U537" i="7"/>
  <c r="U405" i="7"/>
  <c r="T274" i="7"/>
  <c r="U565" i="7"/>
  <c r="U408" i="7"/>
  <c r="U619" i="7"/>
  <c r="V39" i="7"/>
  <c r="V374" i="7"/>
  <c r="V662" i="7"/>
  <c r="T582" i="7"/>
  <c r="U20" i="7"/>
  <c r="V410" i="7"/>
  <c r="V171" i="7"/>
  <c r="U451" i="7"/>
  <c r="T29" i="7"/>
  <c r="T140" i="7"/>
  <c r="U607" i="7"/>
  <c r="T285" i="7"/>
  <c r="T65" i="7"/>
  <c r="V345" i="7"/>
  <c r="U431" i="7"/>
  <c r="U332" i="7"/>
  <c r="V41" i="7"/>
  <c r="T226" i="7"/>
  <c r="T455" i="7"/>
  <c r="V269" i="7"/>
  <c r="U575" i="7"/>
  <c r="V173" i="7"/>
  <c r="V295" i="7"/>
  <c r="U589" i="7"/>
  <c r="U311" i="7"/>
  <c r="T584" i="7"/>
  <c r="U544" i="7"/>
  <c r="Y16" i="7"/>
  <c r="Y13" i="7"/>
  <c r="S3" i="5"/>
  <c r="T239" i="5"/>
  <c r="S217" i="5"/>
  <c r="U10" i="5"/>
  <c r="T305" i="5"/>
  <c r="T225" i="5"/>
  <c r="U66" i="5"/>
  <c r="S218" i="5"/>
  <c r="S48" i="5"/>
  <c r="U408" i="5"/>
  <c r="S166" i="5"/>
  <c r="S192" i="5"/>
  <c r="S188" i="5"/>
  <c r="S101" i="5"/>
  <c r="S83" i="5"/>
  <c r="T3" i="5"/>
  <c r="U239" i="5"/>
  <c r="T185" i="5"/>
  <c r="S12" i="5"/>
  <c r="S124" i="5"/>
  <c r="U306" i="5"/>
  <c r="S395" i="5"/>
  <c r="U145" i="5"/>
  <c r="S36" i="5"/>
  <c r="U225" i="5"/>
  <c r="S177" i="5"/>
  <c r="U242" i="5"/>
  <c r="U349" i="5"/>
  <c r="U385" i="5"/>
  <c r="S155" i="5"/>
  <c r="U51" i="5"/>
  <c r="S394" i="5"/>
  <c r="U217" i="5"/>
  <c r="U133" i="5"/>
  <c r="S293" i="5"/>
  <c r="T448" i="5"/>
  <c r="T273" i="5"/>
  <c r="T385" i="5"/>
  <c r="S150" i="5"/>
  <c r="U166" i="5"/>
  <c r="U76" i="5"/>
  <c r="S323" i="5"/>
  <c r="T59" i="5"/>
  <c r="T24" i="5"/>
  <c r="T260" i="5"/>
  <c r="T133" i="5"/>
  <c r="T393" i="5"/>
  <c r="U49" i="5"/>
  <c r="S416" i="5"/>
  <c r="U326" i="5"/>
  <c r="U20" i="5"/>
  <c r="S259" i="5"/>
  <c r="U155" i="5"/>
  <c r="T73" i="5"/>
  <c r="U346" i="5"/>
  <c r="U6" i="5"/>
  <c r="U104" i="5"/>
  <c r="U253" i="5"/>
  <c r="U12" i="5"/>
  <c r="U319" i="5"/>
  <c r="T90" i="5"/>
  <c r="T94" i="5"/>
  <c r="T163" i="5"/>
  <c r="S116" i="5"/>
  <c r="T208" i="5"/>
  <c r="U369" i="5"/>
  <c r="T146" i="5"/>
  <c r="S27" i="5"/>
  <c r="T263" i="5"/>
  <c r="S249" i="5"/>
  <c r="U46" i="5"/>
  <c r="S334" i="5"/>
  <c r="S130" i="5"/>
  <c r="U52" i="5"/>
  <c r="S318" i="5"/>
  <c r="T123" i="5"/>
  <c r="T22" i="5"/>
  <c r="U412" i="5"/>
  <c r="S29" i="5"/>
  <c r="T35" i="5"/>
  <c r="S4" i="5"/>
  <c r="T228" i="5"/>
  <c r="U36" i="5"/>
  <c r="T49" i="5"/>
  <c r="U360" i="5"/>
  <c r="V503" i="7"/>
  <c r="V452" i="7"/>
  <c r="V216" i="7"/>
  <c r="T258" i="7"/>
  <c r="U403" i="7"/>
  <c r="V29" i="7"/>
  <c r="V369" i="7"/>
  <c r="U652" i="7"/>
  <c r="T601" i="7"/>
  <c r="T421" i="7"/>
  <c r="V314" i="7"/>
  <c r="T614" i="7"/>
  <c r="U43" i="7"/>
  <c r="V205" i="7"/>
  <c r="T442" i="7"/>
  <c r="U230" i="7"/>
  <c r="U343" i="7"/>
  <c r="U268" i="7"/>
  <c r="T572" i="7"/>
  <c r="T273" i="7"/>
  <c r="V547" i="7"/>
  <c r="V444" i="7"/>
  <c r="V293" i="7"/>
  <c r="T350" i="7"/>
  <c r="T415" i="7"/>
  <c r="V177" i="7"/>
  <c r="T457" i="7"/>
  <c r="U54" i="7"/>
  <c r="V408" i="7"/>
  <c r="U305" i="7"/>
  <c r="U454" i="7"/>
  <c r="V50" i="7"/>
  <c r="V470" i="7"/>
  <c r="U648" i="7"/>
  <c r="T313" i="7"/>
  <c r="U306" i="7"/>
  <c r="T118" i="7"/>
  <c r="T394" i="7"/>
  <c r="U68" i="7"/>
  <c r="Y17" i="7"/>
  <c r="Y25" i="7"/>
  <c r="Y3" i="7"/>
  <c r="S51" i="5"/>
  <c r="T287" i="5"/>
  <c r="S280" i="5"/>
  <c r="U78" i="5"/>
  <c r="T359" i="5"/>
  <c r="S321" i="5"/>
  <c r="S226" i="5"/>
  <c r="T368" i="5"/>
  <c r="S189" i="5"/>
  <c r="S149" i="5"/>
  <c r="U14" i="5"/>
  <c r="S180" i="5"/>
  <c r="U188" i="5"/>
  <c r="T326" i="5"/>
  <c r="U27" i="5"/>
  <c r="T51" i="5"/>
  <c r="T16" i="5"/>
  <c r="T249" i="5"/>
  <c r="T58" i="5"/>
  <c r="T70" i="5"/>
  <c r="T383" i="5"/>
  <c r="U287" i="5"/>
  <c r="S266" i="5"/>
  <c r="U178" i="5"/>
  <c r="T379" i="5"/>
  <c r="T288" i="5"/>
  <c r="U320" i="5"/>
  <c r="S198" i="5"/>
  <c r="T424" i="5"/>
  <c r="S203" i="5"/>
  <c r="U99" i="5"/>
  <c r="S442" i="5"/>
  <c r="U280" i="5"/>
  <c r="U197" i="5"/>
  <c r="U395" i="5"/>
  <c r="U108" i="5"/>
  <c r="U356" i="5"/>
  <c r="T447" i="5"/>
  <c r="T285" i="5"/>
  <c r="U363" i="5"/>
  <c r="S448" i="5"/>
  <c r="U171" i="5"/>
  <c r="T107" i="5"/>
  <c r="U40" i="5"/>
  <c r="T318" i="5"/>
  <c r="S320" i="5"/>
  <c r="U262" i="5"/>
  <c r="S312" i="5"/>
  <c r="T264" i="5"/>
  <c r="T268" i="5"/>
  <c r="U359" i="5"/>
  <c r="S307" i="5"/>
  <c r="U203" i="5"/>
  <c r="T137" i="5"/>
  <c r="U394" i="5"/>
  <c r="S76" i="5"/>
  <c r="S236" i="5"/>
  <c r="U436" i="5"/>
  <c r="T329" i="5"/>
  <c r="T312" i="5"/>
  <c r="T25" i="5"/>
  <c r="U121" i="5"/>
  <c r="T211" i="5"/>
  <c r="S406" i="5"/>
  <c r="U149" i="5"/>
  <c r="T282" i="5"/>
  <c r="T361" i="5"/>
  <c r="S75" i="5"/>
  <c r="T311" i="5"/>
  <c r="U308" i="5"/>
  <c r="U110" i="5"/>
  <c r="S25" i="5"/>
  <c r="S253" i="5"/>
  <c r="T154" i="5"/>
  <c r="T390" i="5"/>
  <c r="T171" i="5"/>
  <c r="T89" i="5"/>
  <c r="T173" i="5"/>
  <c r="T342" i="5"/>
  <c r="T83" i="5"/>
  <c r="U4" i="5"/>
  <c r="U289" i="5"/>
  <c r="T101" i="5"/>
  <c r="T113" i="5"/>
  <c r="T425" i="5"/>
  <c r="T504" i="7"/>
  <c r="V181" i="7"/>
  <c r="V276" i="7"/>
  <c r="T145" i="7"/>
  <c r="T335" i="7"/>
  <c r="U198" i="7"/>
  <c r="U437" i="7"/>
  <c r="V221" i="7"/>
  <c r="U632" i="7"/>
  <c r="V129" i="7"/>
  <c r="V25" i="7"/>
  <c r="V197" i="7"/>
  <c r="T148" i="7"/>
  <c r="T393" i="7"/>
  <c r="U507" i="7"/>
  <c r="U418" i="7"/>
  <c r="T404" i="7"/>
  <c r="V396" i="7"/>
  <c r="T96" i="7"/>
  <c r="V379" i="7"/>
  <c r="T16" i="7"/>
  <c r="V439" i="7"/>
  <c r="T390" i="7"/>
  <c r="V144" i="7"/>
  <c r="U576" i="7"/>
  <c r="U298" i="7"/>
  <c r="T574" i="7"/>
  <c r="T533" i="7"/>
  <c r="U625" i="7"/>
  <c r="T185" i="7"/>
  <c r="T620" i="7"/>
  <c r="T221" i="7"/>
  <c r="U600" i="7"/>
  <c r="V115" i="7"/>
  <c r="V434" i="7"/>
  <c r="V99" i="7"/>
  <c r="U233" i="7"/>
  <c r="U459" i="7"/>
  <c r="T281" i="7"/>
  <c r="Y30" i="7"/>
  <c r="Y19" i="7"/>
  <c r="Y21" i="7"/>
  <c r="S99" i="5"/>
  <c r="T335" i="5"/>
  <c r="T337" i="5"/>
  <c r="U142" i="5"/>
  <c r="U58" i="5"/>
  <c r="S393" i="5"/>
  <c r="U415" i="5"/>
  <c r="S134" i="5"/>
  <c r="U296" i="5"/>
  <c r="S269" i="5"/>
  <c r="U427" i="5"/>
  <c r="U294" i="5"/>
  <c r="S112" i="5"/>
  <c r="T267" i="5"/>
  <c r="S196" i="5"/>
  <c r="T99" i="5"/>
  <c r="U28" i="5"/>
  <c r="S309" i="5"/>
  <c r="T122" i="5"/>
  <c r="T134" i="5"/>
  <c r="U444" i="5"/>
  <c r="S427" i="5"/>
  <c r="U351" i="5"/>
  <c r="T290" i="5"/>
  <c r="S90" i="5"/>
  <c r="T230" i="5"/>
  <c r="S204" i="5"/>
  <c r="T302" i="5"/>
  <c r="U257" i="5"/>
  <c r="S251" i="5"/>
  <c r="U147" i="5"/>
  <c r="T62" i="5"/>
  <c r="S338" i="5"/>
  <c r="U261" i="5"/>
  <c r="S80" i="5"/>
  <c r="U236" i="5"/>
  <c r="T274" i="5"/>
  <c r="U230" i="5"/>
  <c r="U129" i="5"/>
  <c r="U86" i="5"/>
  <c r="U152" i="5"/>
  <c r="S418" i="5"/>
  <c r="T155" i="5"/>
  <c r="S105" i="5"/>
  <c r="T370" i="5"/>
  <c r="T6" i="5"/>
  <c r="U336" i="5"/>
  <c r="U305" i="5"/>
  <c r="U373" i="5"/>
  <c r="T419" i="5"/>
  <c r="S131" i="5"/>
  <c r="T15" i="5"/>
  <c r="U251" i="5"/>
  <c r="T201" i="5"/>
  <c r="S6" i="5"/>
  <c r="S20" i="5"/>
  <c r="S329" i="5"/>
  <c r="S133" i="5"/>
  <c r="U25" i="5"/>
  <c r="S425" i="5"/>
  <c r="U365" i="5"/>
  <c r="S23" i="5"/>
  <c r="T259" i="5"/>
  <c r="T10" i="5"/>
  <c r="U150" i="5"/>
  <c r="T429" i="5"/>
  <c r="S209" i="5"/>
  <c r="S123" i="5"/>
  <c r="U19" i="5"/>
  <c r="S362" i="5"/>
  <c r="U174" i="5"/>
  <c r="U90" i="5"/>
  <c r="S343" i="5"/>
  <c r="U224" i="5"/>
  <c r="U410" i="5"/>
  <c r="T219" i="5"/>
  <c r="T153" i="5"/>
  <c r="U361" i="5"/>
  <c r="T309" i="5"/>
  <c r="T131" i="5"/>
  <c r="S73" i="5"/>
  <c r="T346" i="5"/>
  <c r="T165" i="5"/>
  <c r="T177" i="5"/>
  <c r="U383" i="5"/>
  <c r="U26" i="7"/>
  <c r="V330" i="7"/>
  <c r="V658" i="7"/>
  <c r="T152" i="7"/>
  <c r="T90" i="7"/>
  <c r="T374" i="7"/>
  <c r="T503" i="7"/>
  <c r="U412" i="7"/>
  <c r="U349" i="7"/>
  <c r="V275" i="7"/>
  <c r="T634" i="7"/>
  <c r="U630" i="7"/>
  <c r="T62" i="7"/>
  <c r="T594" i="7"/>
  <c r="V188" i="7"/>
  <c r="U574" i="7"/>
  <c r="V598" i="7"/>
  <c r="U91" i="7"/>
  <c r="T212" i="7"/>
  <c r="U446" i="7"/>
  <c r="U242" i="7"/>
  <c r="T447" i="7"/>
  <c r="U25" i="7"/>
  <c r="V630" i="7"/>
  <c r="U102" i="7"/>
  <c r="T385" i="7"/>
  <c r="U41" i="7"/>
  <c r="T549" i="7"/>
  <c r="V648" i="7"/>
  <c r="V237" i="7"/>
  <c r="U96" i="7"/>
  <c r="U361" i="7"/>
  <c r="V146" i="7"/>
  <c r="U273" i="7"/>
  <c r="U524" i="7"/>
  <c r="U356" i="7"/>
  <c r="U467" i="7"/>
  <c r="U65" i="7"/>
  <c r="U483" i="7"/>
  <c r="Y14" i="7"/>
  <c r="U2" i="7"/>
  <c r="Y31" i="7"/>
  <c r="S147" i="5"/>
  <c r="U43" i="5"/>
  <c r="S386" i="5"/>
  <c r="U206" i="5"/>
  <c r="U122" i="5"/>
  <c r="T162" i="5"/>
  <c r="T320" i="5"/>
  <c r="S257" i="5"/>
  <c r="T375" i="5"/>
  <c r="U433" i="5"/>
  <c r="T317" i="5"/>
  <c r="T144" i="5"/>
  <c r="T61" i="5"/>
  <c r="U304" i="5"/>
  <c r="S285" i="5"/>
  <c r="T147" i="5"/>
  <c r="S94" i="5"/>
  <c r="T362" i="5"/>
  <c r="T186" i="5"/>
  <c r="T198" i="5"/>
  <c r="T440" i="5"/>
  <c r="S193" i="5"/>
  <c r="S417" i="5"/>
  <c r="S371" i="5"/>
  <c r="T308" i="5"/>
  <c r="T252" i="5"/>
  <c r="S337" i="5"/>
  <c r="S340" i="5"/>
  <c r="U333" i="5"/>
  <c r="S299" i="5"/>
  <c r="U195" i="5"/>
  <c r="T126" i="5"/>
  <c r="U386" i="5"/>
  <c r="S65" i="5"/>
  <c r="S216" i="5"/>
  <c r="S330" i="5"/>
  <c r="T439" i="5"/>
  <c r="S429" i="5"/>
  <c r="U446" i="5"/>
  <c r="T391" i="5"/>
  <c r="S326" i="5"/>
  <c r="U57" i="5"/>
  <c r="T203" i="5"/>
  <c r="S169" i="5"/>
  <c r="T418" i="5"/>
  <c r="U74" i="5"/>
  <c r="U120" i="5"/>
  <c r="S304" i="5"/>
  <c r="S375" i="5"/>
  <c r="T315" i="5"/>
  <c r="T319" i="5"/>
  <c r="T63" i="5"/>
  <c r="T28" i="5"/>
  <c r="T265" i="5"/>
  <c r="T74" i="5"/>
  <c r="T86" i="5"/>
  <c r="T399" i="5"/>
  <c r="S256" i="5"/>
  <c r="U269" i="5"/>
  <c r="T441" i="5"/>
  <c r="U343" i="5"/>
  <c r="S71" i="5"/>
  <c r="T307" i="5"/>
  <c r="U251" i="7"/>
  <c r="U264" i="7"/>
  <c r="V33" i="7"/>
  <c r="T561" i="7"/>
  <c r="V4" i="7"/>
  <c r="V580" i="7"/>
  <c r="T178" i="7"/>
  <c r="T569" i="7"/>
  <c r="T69" i="7"/>
  <c r="U395" i="7"/>
  <c r="U422" i="7"/>
  <c r="T440" i="7"/>
  <c r="V16" i="7"/>
  <c r="V72" i="7"/>
  <c r="U337" i="7"/>
  <c r="V91" i="7"/>
  <c r="V207" i="7"/>
  <c r="V200" i="7"/>
  <c r="U406" i="7"/>
  <c r="V511" i="7"/>
  <c r="U425" i="7"/>
  <c r="V496" i="7"/>
  <c r="V492" i="7"/>
  <c r="U139" i="7"/>
  <c r="U219" i="7"/>
  <c r="V450" i="7"/>
  <c r="U262" i="7"/>
  <c r="T534" i="7"/>
  <c r="V306" i="7"/>
  <c r="U239" i="7"/>
  <c r="V227" i="7"/>
  <c r="V482" i="7"/>
  <c r="V412" i="7"/>
  <c r="T484" i="7"/>
  <c r="T597" i="7"/>
  <c r="V254" i="7"/>
  <c r="V628" i="7"/>
  <c r="V229" i="7"/>
  <c r="U605" i="7"/>
  <c r="Y8" i="7"/>
  <c r="Y22" i="7"/>
  <c r="Y24" i="7"/>
  <c r="S195" i="5"/>
  <c r="U91" i="5"/>
  <c r="S434" i="5"/>
  <c r="U270" i="5"/>
  <c r="U186" i="5"/>
  <c r="T384" i="5"/>
  <c r="S82" i="5"/>
  <c r="U344" i="5"/>
  <c r="T437" i="5"/>
  <c r="T261" i="5"/>
  <c r="T77" i="5"/>
  <c r="U85" i="5"/>
  <c r="T88" i="5"/>
  <c r="U96" i="5"/>
  <c r="U362" i="5"/>
  <c r="T195" i="5"/>
  <c r="S158" i="5"/>
  <c r="T410" i="5"/>
  <c r="T250" i="5"/>
  <c r="T104" i="5"/>
  <c r="T408" i="5"/>
  <c r="S96" i="5"/>
  <c r="S341" i="5"/>
  <c r="T433" i="5"/>
  <c r="T246" i="5"/>
  <c r="T50" i="5"/>
  <c r="T45" i="5"/>
  <c r="S232" i="5"/>
  <c r="S275" i="5"/>
  <c r="T7" i="5"/>
  <c r="U243" i="5"/>
  <c r="T190" i="5"/>
  <c r="U17" i="5"/>
  <c r="S8" i="5"/>
  <c r="T314" i="5"/>
  <c r="S400" i="5"/>
  <c r="U156" i="5"/>
  <c r="S50" i="5"/>
  <c r="T321" i="5"/>
  <c r="U61" i="5"/>
  <c r="T40" i="5"/>
  <c r="S15" i="5"/>
  <c r="T251" i="5"/>
  <c r="S233" i="5"/>
  <c r="T29" i="5"/>
  <c r="U138" i="5"/>
  <c r="U345" i="5"/>
  <c r="U105" i="5"/>
  <c r="S332" i="5"/>
  <c r="U244" i="5"/>
  <c r="S132" i="5"/>
  <c r="T111" i="5"/>
  <c r="S46" i="5"/>
  <c r="U323" i="5"/>
  <c r="T138" i="5"/>
  <c r="T150" i="5"/>
  <c r="T272" i="5"/>
  <c r="U32" i="5"/>
  <c r="U118" i="5"/>
  <c r="S356" i="5"/>
  <c r="U278" i="5"/>
  <c r="S119" i="5"/>
  <c r="U15" i="5"/>
  <c r="T78" i="5"/>
  <c r="S410" i="5"/>
  <c r="U215" i="5"/>
  <c r="T394" i="5"/>
  <c r="U184" i="5"/>
  <c r="U411" i="5"/>
  <c r="T157" i="5"/>
  <c r="S191" i="5"/>
  <c r="U87" i="5"/>
  <c r="S430" i="5"/>
  <c r="U265" i="5"/>
  <c r="U181" i="5"/>
  <c r="U30" i="5"/>
  <c r="S444" i="5"/>
  <c r="T344" i="5"/>
  <c r="T403" i="5"/>
  <c r="S379" i="5"/>
  <c r="T9" i="5"/>
  <c r="S197" i="5"/>
  <c r="U205" i="5"/>
  <c r="T232" i="5"/>
  <c r="T237" i="5"/>
  <c r="T387" i="5"/>
  <c r="S359" i="5"/>
  <c r="S108" i="5"/>
  <c r="U331" i="5"/>
  <c r="U399" i="5"/>
  <c r="S37" i="5"/>
  <c r="U113" i="5"/>
  <c r="S10" i="5"/>
  <c r="T182" i="5"/>
  <c r="U2" i="5"/>
  <c r="U139" i="4"/>
  <c r="T200" i="4"/>
  <c r="U132" i="4"/>
  <c r="T174" i="4"/>
  <c r="S71" i="4"/>
  <c r="T42" i="4"/>
  <c r="S100" i="4"/>
  <c r="S189" i="4"/>
  <c r="U34" i="4"/>
  <c r="U124" i="4"/>
  <c r="S115" i="4"/>
  <c r="U57" i="4"/>
  <c r="T17" i="4"/>
  <c r="S117" i="4"/>
  <c r="T196" i="4"/>
  <c r="U151" i="4"/>
  <c r="S133" i="4"/>
  <c r="U106" i="4"/>
  <c r="U159" i="4"/>
  <c r="S23" i="4"/>
  <c r="S180" i="4"/>
  <c r="S79" i="4"/>
  <c r="T62" i="4"/>
  <c r="U62" i="4"/>
  <c r="T198" i="4"/>
  <c r="S16" i="4"/>
  <c r="S187" i="4"/>
  <c r="S161" i="4"/>
  <c r="S24" i="4"/>
  <c r="U88" i="4"/>
  <c r="T98" i="4"/>
  <c r="U37" i="4"/>
  <c r="U109" i="4"/>
  <c r="S55" i="4"/>
  <c r="S113" i="4"/>
  <c r="T135" i="4"/>
  <c r="U198" i="4"/>
  <c r="T97" i="4"/>
  <c r="S99" i="4"/>
  <c r="U74" i="4"/>
  <c r="S174" i="4"/>
  <c r="T197" i="4"/>
  <c r="T125" i="4"/>
  <c r="S41" i="4"/>
  <c r="U86" i="4"/>
  <c r="S30" i="4"/>
  <c r="T164" i="4"/>
  <c r="T7" i="4"/>
  <c r="S4" i="4"/>
  <c r="T8" i="4"/>
  <c r="T187" i="4"/>
  <c r="S196" i="4"/>
  <c r="T11" i="4"/>
  <c r="S20" i="4"/>
  <c r="U26" i="4"/>
  <c r="U90" i="4"/>
  <c r="T75" i="4"/>
  <c r="T3" i="4"/>
  <c r="T131" i="4"/>
  <c r="T85" i="4"/>
  <c r="U29" i="4"/>
  <c r="U24" i="4"/>
  <c r="T138" i="4"/>
  <c r="U97" i="4"/>
  <c r="S200" i="4"/>
  <c r="T37" i="4"/>
  <c r="S143" i="5"/>
  <c r="T110" i="4"/>
  <c r="U199" i="4"/>
  <c r="T94" i="4"/>
  <c r="S67" i="4"/>
  <c r="U197" i="4"/>
  <c r="U55" i="4"/>
  <c r="U15" i="4"/>
  <c r="U122" i="4"/>
  <c r="U163" i="4"/>
  <c r="U171" i="4"/>
  <c r="T155" i="4"/>
  <c r="T61" i="4"/>
  <c r="T160" i="4"/>
  <c r="T142" i="5"/>
  <c r="S17" i="5"/>
  <c r="U263" i="5"/>
  <c r="T442" i="5"/>
  <c r="T293" i="5"/>
  <c r="S172" i="5"/>
  <c r="T340" i="5"/>
  <c r="S239" i="5"/>
  <c r="U135" i="5"/>
  <c r="T46" i="5"/>
  <c r="S324" i="5"/>
  <c r="U245" i="5"/>
  <c r="U77" i="5"/>
  <c r="S424" i="5"/>
  <c r="U268" i="5"/>
  <c r="S401" i="5"/>
  <c r="T364" i="5"/>
  <c r="S28" i="5"/>
  <c r="S16" i="5"/>
  <c r="T200" i="5"/>
  <c r="S142" i="5"/>
  <c r="S419" i="5"/>
  <c r="U418" i="5"/>
  <c r="U229" i="5"/>
  <c r="U214" i="5"/>
  <c r="U101" i="5"/>
  <c r="U288" i="5"/>
  <c r="S44" i="5"/>
  <c r="S250" i="5"/>
  <c r="U112" i="5"/>
  <c r="U409" i="5"/>
  <c r="T2" i="5"/>
  <c r="U187" i="4"/>
  <c r="T128" i="4"/>
  <c r="S66" i="4"/>
  <c r="T33" i="4"/>
  <c r="T51" i="4"/>
  <c r="S162" i="4"/>
  <c r="U69" i="4"/>
  <c r="S31" i="4"/>
  <c r="U42" i="4"/>
  <c r="S101" i="4"/>
  <c r="S163" i="4"/>
  <c r="T129" i="4"/>
  <c r="T157" i="4"/>
  <c r="U38" i="4"/>
  <c r="T147" i="4"/>
  <c r="S52" i="4"/>
  <c r="U128" i="4"/>
  <c r="U53" i="4"/>
  <c r="S156" i="4"/>
  <c r="S167" i="4"/>
  <c r="S123" i="4"/>
  <c r="U155" i="4"/>
  <c r="T57" i="4"/>
  <c r="T176" i="4"/>
  <c r="S58" i="4"/>
  <c r="S64" i="4"/>
  <c r="T91" i="4"/>
  <c r="S72" i="4"/>
  <c r="U192" i="4"/>
  <c r="T21" i="4"/>
  <c r="S105" i="4"/>
  <c r="U39" i="4"/>
  <c r="U131" i="4"/>
  <c r="T26" i="4"/>
  <c r="S62" i="4"/>
  <c r="U68" i="4"/>
  <c r="T126" i="4"/>
  <c r="U98" i="4"/>
  <c r="T59" i="4"/>
  <c r="U154" i="4"/>
  <c r="U79" i="4"/>
  <c r="U150" i="4"/>
  <c r="U105" i="4"/>
  <c r="S81" i="4"/>
  <c r="T190" i="4"/>
  <c r="U80" i="4"/>
  <c r="T139" i="4"/>
  <c r="T136" i="4"/>
  <c r="S5" i="4"/>
  <c r="T10" i="4"/>
  <c r="T13" i="4"/>
  <c r="T46" i="4"/>
  <c r="U172" i="4"/>
  <c r="U2" i="4"/>
  <c r="S54" i="4"/>
  <c r="S53" i="4"/>
  <c r="U4" i="4"/>
  <c r="T130" i="4"/>
  <c r="S14" i="4"/>
  <c r="S34" i="4"/>
  <c r="U127" i="4"/>
  <c r="T86" i="4"/>
  <c r="T133" i="4"/>
  <c r="U140" i="4"/>
  <c r="T188" i="4"/>
  <c r="T324" i="5"/>
  <c r="S86" i="4"/>
  <c r="T122" i="4"/>
  <c r="U93" i="4"/>
  <c r="T77" i="4"/>
  <c r="S177" i="4"/>
  <c r="U311" i="5"/>
  <c r="U238" i="5"/>
  <c r="T217" i="5"/>
  <c r="T229" i="5"/>
  <c r="S373" i="5"/>
  <c r="S98" i="5"/>
  <c r="S306" i="5"/>
  <c r="S287" i="5"/>
  <c r="U183" i="5"/>
  <c r="T110" i="5"/>
  <c r="U374" i="5"/>
  <c r="S49" i="5"/>
  <c r="S449" i="5"/>
  <c r="T376" i="5"/>
  <c r="T233" i="5"/>
  <c r="T183" i="5"/>
  <c r="U258" i="5"/>
  <c r="T431" i="5"/>
  <c r="U146" i="5"/>
  <c r="T294" i="5"/>
  <c r="S388" i="5"/>
  <c r="S187" i="5"/>
  <c r="T54" i="5"/>
  <c r="U357" i="5"/>
  <c r="S445" i="5"/>
  <c r="S40" i="5"/>
  <c r="T224" i="5"/>
  <c r="T292" i="5"/>
  <c r="U102" i="5"/>
  <c r="S152" i="5"/>
  <c r="U312" i="5"/>
  <c r="S2" i="5"/>
  <c r="S40" i="4"/>
  <c r="T70" i="4"/>
  <c r="S137" i="4"/>
  <c r="T105" i="4"/>
  <c r="T27" i="4"/>
  <c r="U41" i="4"/>
  <c r="U66" i="4"/>
  <c r="S175" i="4"/>
  <c r="U125" i="4"/>
  <c r="T41" i="4"/>
  <c r="T19" i="4"/>
  <c r="U189" i="4"/>
  <c r="T102" i="4"/>
  <c r="U174" i="4"/>
  <c r="S110" i="4"/>
  <c r="S148" i="4"/>
  <c r="U50" i="4"/>
  <c r="S90" i="4"/>
  <c r="U137" i="4"/>
  <c r="U51" i="4"/>
  <c r="T140" i="4"/>
  <c r="S104" i="4"/>
  <c r="S131" i="4"/>
  <c r="U63" i="4"/>
  <c r="S39" i="4"/>
  <c r="S112" i="4"/>
  <c r="T47" i="4"/>
  <c r="S47" i="4"/>
  <c r="S120" i="4"/>
  <c r="S125" i="4"/>
  <c r="U160" i="4"/>
  <c r="T165" i="4"/>
  <c r="T58" i="4"/>
  <c r="U134" i="4"/>
  <c r="U16" i="4"/>
  <c r="T159" i="4"/>
  <c r="T181" i="4"/>
  <c r="U149" i="4"/>
  <c r="S36" i="4"/>
  <c r="U175" i="4"/>
  <c r="S147" i="4"/>
  <c r="U141" i="4"/>
  <c r="T34" i="4"/>
  <c r="U70" i="4"/>
  <c r="S199" i="4"/>
  <c r="T65" i="4"/>
  <c r="U188" i="4"/>
  <c r="S9" i="4"/>
  <c r="T6" i="4"/>
  <c r="T14" i="4"/>
  <c r="U185" i="4"/>
  <c r="S65" i="4"/>
  <c r="S8" i="4"/>
  <c r="T55" i="4"/>
  <c r="S182" i="4"/>
  <c r="U5" i="4"/>
  <c r="T53" i="4"/>
  <c r="S93" i="4"/>
  <c r="T154" i="4"/>
  <c r="T79" i="4"/>
  <c r="U75" i="4"/>
  <c r="T112" i="4"/>
  <c r="U25" i="4"/>
  <c r="S57" i="4"/>
  <c r="T118" i="4"/>
  <c r="U8" i="4"/>
  <c r="T423" i="5"/>
  <c r="U92" i="4"/>
  <c r="U389" i="5"/>
  <c r="S300" i="5"/>
  <c r="T280" i="5"/>
  <c r="U290" i="5"/>
  <c r="S436" i="5"/>
  <c r="S230" i="5"/>
  <c r="U136" i="5"/>
  <c r="S335" i="5"/>
  <c r="U231" i="5"/>
  <c r="T174" i="5"/>
  <c r="U422" i="5"/>
  <c r="S113" i="5"/>
  <c r="U292" i="5"/>
  <c r="S367" i="5"/>
  <c r="T216" i="5"/>
  <c r="S184" i="5"/>
  <c r="S139" i="5"/>
  <c r="S176" i="5"/>
  <c r="S248" i="5"/>
  <c r="T118" i="5"/>
  <c r="S439" i="5"/>
  <c r="U83" i="5"/>
  <c r="U194" i="5"/>
  <c r="S408" i="5"/>
  <c r="T372" i="5"/>
  <c r="T356" i="5"/>
  <c r="S368" i="5"/>
  <c r="U347" i="5"/>
  <c r="U413" i="5"/>
  <c r="S433" i="5"/>
  <c r="U241" i="5"/>
  <c r="S15" i="4"/>
  <c r="S88" i="4"/>
  <c r="S141" i="4"/>
  <c r="U196" i="4"/>
  <c r="S170" i="4"/>
  <c r="T103" i="4"/>
  <c r="S176" i="4"/>
  <c r="T71" i="4"/>
  <c r="S18" i="4"/>
  <c r="U176" i="4"/>
  <c r="T23" i="4"/>
  <c r="T158" i="4"/>
  <c r="T36" i="4"/>
  <c r="S119" i="4"/>
  <c r="T127" i="4"/>
  <c r="T199" i="4"/>
  <c r="U184" i="4"/>
  <c r="S61" i="4"/>
  <c r="T185" i="4"/>
  <c r="U195" i="4"/>
  <c r="U112" i="4"/>
  <c r="T145" i="4"/>
  <c r="S122" i="4"/>
  <c r="S87" i="4"/>
  <c r="T16" i="4"/>
  <c r="U23" i="4"/>
  <c r="S95" i="4"/>
  <c r="T28" i="4"/>
  <c r="S164" i="4"/>
  <c r="T115" i="4"/>
  <c r="S121" i="4"/>
  <c r="S168" i="4"/>
  <c r="T183" i="4"/>
  <c r="U65" i="4"/>
  <c r="U20" i="4"/>
  <c r="U118" i="4"/>
  <c r="U33" i="4"/>
  <c r="S80" i="4"/>
  <c r="T20" i="4"/>
  <c r="S3" i="4"/>
  <c r="S51" i="4"/>
  <c r="S33" i="4"/>
  <c r="S103" i="4"/>
  <c r="S45" i="4"/>
  <c r="S165" i="4"/>
  <c r="T32" i="4"/>
  <c r="U117" i="5"/>
  <c r="U110" i="4"/>
  <c r="T88" i="4"/>
  <c r="S138" i="4"/>
  <c r="S139" i="4"/>
  <c r="T73" i="4"/>
  <c r="T69" i="4"/>
  <c r="T92" i="4"/>
  <c r="U3" i="4"/>
  <c r="U379" i="5"/>
  <c r="U154" i="5"/>
  <c r="U384" i="5"/>
  <c r="S53" i="5"/>
  <c r="T395" i="5"/>
  <c r="S325" i="5"/>
  <c r="T258" i="5"/>
  <c r="T43" i="5"/>
  <c r="T8" i="5"/>
  <c r="T238" i="5"/>
  <c r="T48" i="5"/>
  <c r="T60" i="5"/>
  <c r="S443" i="5"/>
  <c r="U440" i="5"/>
  <c r="U339" i="5"/>
  <c r="S122" i="5"/>
  <c r="U35" i="5"/>
  <c r="U316" i="5"/>
  <c r="U157" i="5"/>
  <c r="S361" i="5"/>
  <c r="S407" i="5"/>
  <c r="S426" i="5"/>
  <c r="S168" i="5"/>
  <c r="U240" i="5"/>
  <c r="S56" i="5"/>
  <c r="S128" i="5"/>
  <c r="S129" i="5"/>
  <c r="T420" i="5"/>
  <c r="U48" i="5"/>
  <c r="S391" i="5"/>
  <c r="T231" i="5"/>
  <c r="S63" i="4"/>
  <c r="S136" i="4"/>
  <c r="U126" i="4"/>
  <c r="T89" i="4"/>
  <c r="U99" i="4"/>
  <c r="S89" i="4"/>
  <c r="T35" i="4"/>
  <c r="S50" i="4"/>
  <c r="T66" i="4"/>
  <c r="T95" i="4"/>
  <c r="U28" i="4"/>
  <c r="T108" i="4"/>
  <c r="S96" i="4"/>
  <c r="T50" i="4"/>
  <c r="U40" i="4"/>
  <c r="S127" i="4"/>
  <c r="S26" i="4"/>
  <c r="T171" i="4"/>
  <c r="T194" i="4"/>
  <c r="S17" i="4"/>
  <c r="S118" i="4"/>
  <c r="T150" i="4"/>
  <c r="U81" i="4"/>
  <c r="S135" i="4"/>
  <c r="U158" i="4"/>
  <c r="U71" i="4"/>
  <c r="S143" i="4"/>
  <c r="T100" i="4"/>
  <c r="T141" i="4"/>
  <c r="S128" i="4"/>
  <c r="T169" i="4"/>
  <c r="S76" i="4"/>
  <c r="T162" i="4"/>
  <c r="U30" i="4"/>
  <c r="U164" i="4"/>
  <c r="S85" i="4"/>
  <c r="U31" i="4"/>
  <c r="S160" i="4"/>
  <c r="S188" i="4"/>
  <c r="T182" i="4"/>
  <c r="U146" i="4"/>
  <c r="U58" i="4"/>
  <c r="T93" i="4"/>
  <c r="S82" i="4"/>
  <c r="T84" i="4"/>
  <c r="S198" i="4"/>
  <c r="S145" i="4"/>
  <c r="T12" i="4"/>
  <c r="T5" i="4"/>
  <c r="U14" i="4"/>
  <c r="T2" i="4"/>
  <c r="T195" i="4"/>
  <c r="T175" i="4"/>
  <c r="U87" i="4"/>
  <c r="T72" i="4"/>
  <c r="U183" i="4"/>
  <c r="S44" i="4"/>
  <c r="T31" i="4"/>
  <c r="U67" i="4"/>
  <c r="U114" i="4"/>
  <c r="T67" i="4"/>
  <c r="U11" i="4"/>
  <c r="T60" i="4"/>
  <c r="S149" i="4"/>
  <c r="S79" i="5"/>
  <c r="S380" i="5"/>
  <c r="U218" i="5"/>
  <c r="T365" i="5"/>
  <c r="U193" i="5"/>
  <c r="S365" i="5"/>
  <c r="S396" i="5"/>
  <c r="S347" i="5"/>
  <c r="T91" i="5"/>
  <c r="U16" i="5"/>
  <c r="U299" i="5"/>
  <c r="T112" i="5"/>
  <c r="T124" i="5"/>
  <c r="U447" i="5"/>
  <c r="U237" i="5"/>
  <c r="T276" i="5"/>
  <c r="U380" i="5"/>
  <c r="S378" i="5"/>
  <c r="U220" i="5"/>
  <c r="T397" i="5"/>
  <c r="U286" i="5"/>
  <c r="T446" i="5"/>
  <c r="U260" i="5"/>
  <c r="S42" i="5"/>
  <c r="U423" i="5"/>
  <c r="S69" i="5"/>
  <c r="T96" i="5"/>
  <c r="T234" i="5"/>
  <c r="T184" i="5"/>
  <c r="T205" i="5"/>
  <c r="S138" i="5"/>
  <c r="U271" i="5"/>
  <c r="S111" i="4"/>
  <c r="T52" i="4"/>
  <c r="S184" i="4"/>
  <c r="U153" i="4"/>
  <c r="U72" i="4"/>
  <c r="U147" i="4"/>
  <c r="T173" i="4"/>
  <c r="T90" i="4"/>
  <c r="T123" i="4"/>
  <c r="T68" i="4"/>
  <c r="U162" i="4"/>
  <c r="U47" i="4"/>
  <c r="U100" i="4"/>
  <c r="T186" i="4"/>
  <c r="T64" i="4"/>
  <c r="T45" i="4"/>
  <c r="S25" i="4"/>
  <c r="U59" i="4"/>
  <c r="S98" i="4"/>
  <c r="T113" i="4"/>
  <c r="U181" i="4"/>
  <c r="T29" i="4"/>
  <c r="T22" i="4"/>
  <c r="U52" i="4"/>
  <c r="U73" i="4"/>
  <c r="S183" i="4"/>
  <c r="S190" i="4"/>
  <c r="U119" i="4"/>
  <c r="S191" i="4"/>
  <c r="U165" i="4"/>
  <c r="U17" i="4"/>
  <c r="T81" i="4"/>
  <c r="S193" i="4"/>
  <c r="S192" i="4"/>
  <c r="S59" i="4"/>
  <c r="S102" i="4"/>
  <c r="U194" i="4"/>
  <c r="S195" i="4"/>
  <c r="U145" i="4"/>
  <c r="T104" i="4"/>
  <c r="S150" i="4"/>
  <c r="U190" i="4"/>
  <c r="U35" i="4"/>
  <c r="T137" i="4"/>
  <c r="T168" i="4"/>
  <c r="T166" i="4"/>
  <c r="U76" i="4"/>
  <c r="U13" i="4"/>
  <c r="T9" i="4"/>
  <c r="U10" i="4"/>
  <c r="S2" i="4"/>
  <c r="S7" i="4"/>
  <c r="S12" i="4"/>
  <c r="S35" i="4"/>
  <c r="U136" i="4"/>
  <c r="S181" i="4"/>
  <c r="S74" i="4"/>
  <c r="S132" i="4"/>
  <c r="S155" i="4"/>
  <c r="T178" i="4"/>
  <c r="S158" i="4"/>
  <c r="S37" i="4"/>
  <c r="U45" i="4"/>
  <c r="S91" i="4"/>
  <c r="S32" i="4"/>
  <c r="U179" i="4"/>
  <c r="U115" i="5"/>
  <c r="T153" i="4"/>
  <c r="S447" i="5"/>
  <c r="T409" i="5"/>
  <c r="T160" i="5"/>
  <c r="U375" i="5"/>
  <c r="S45" i="5"/>
  <c r="U303" i="5"/>
  <c r="S413" i="5"/>
  <c r="T139" i="5"/>
  <c r="S84" i="5"/>
  <c r="T354" i="5"/>
  <c r="T176" i="5"/>
  <c r="T188" i="5"/>
  <c r="S384" i="5"/>
  <c r="S428" i="5"/>
  <c r="T87" i="5"/>
  <c r="S206" i="5"/>
  <c r="U196" i="5"/>
  <c r="U403" i="5"/>
  <c r="T169" i="5"/>
  <c r="T38" i="5"/>
  <c r="U38" i="5"/>
  <c r="T343" i="5"/>
  <c r="T435" i="5"/>
  <c r="S364" i="5"/>
  <c r="T445" i="5"/>
  <c r="T336" i="5"/>
  <c r="U407" i="5"/>
  <c r="U173" i="5"/>
  <c r="U416" i="5"/>
  <c r="S78" i="5"/>
  <c r="S85" i="5"/>
  <c r="S159" i="4"/>
  <c r="T124" i="4"/>
  <c r="U82" i="4"/>
  <c r="T109" i="4"/>
  <c r="U168" i="4"/>
  <c r="S48" i="4"/>
  <c r="U44" i="4"/>
  <c r="U166" i="4"/>
  <c r="U107" i="4"/>
  <c r="U193" i="4"/>
  <c r="U116" i="4"/>
  <c r="U95" i="4"/>
  <c r="S166" i="4"/>
  <c r="S178" i="4"/>
  <c r="U201" i="4"/>
  <c r="S27" i="4"/>
  <c r="S157" i="4"/>
  <c r="U133" i="4"/>
  <c r="U130" i="4"/>
  <c r="U22" i="4"/>
  <c r="S197" i="4"/>
  <c r="T132" i="4"/>
  <c r="S29" i="4"/>
  <c r="U129" i="4"/>
  <c r="T83" i="4"/>
  <c r="U54" i="4"/>
  <c r="U167" i="4"/>
  <c r="T99" i="4"/>
  <c r="U157" i="4"/>
  <c r="U32" i="4"/>
  <c r="T193" i="4"/>
  <c r="S154" i="4"/>
  <c r="U173" i="4"/>
  <c r="U64" i="4"/>
  <c r="T119" i="4"/>
  <c r="T114" i="4"/>
  <c r="U89" i="4"/>
  <c r="T18" i="4"/>
  <c r="U104" i="4"/>
  <c r="S151" i="4"/>
  <c r="U148" i="4"/>
  <c r="U77" i="4"/>
  <c r="T96" i="4"/>
  <c r="S107" i="4"/>
  <c r="U120" i="4"/>
  <c r="S42" i="4"/>
  <c r="S73" i="4"/>
  <c r="U7" i="4"/>
  <c r="U177" i="4"/>
  <c r="U135" i="4"/>
  <c r="S173" i="4"/>
  <c r="T74" i="4"/>
  <c r="T180" i="4"/>
  <c r="T156" i="4"/>
  <c r="S201" i="4"/>
  <c r="T163" i="4"/>
  <c r="T24" i="4"/>
  <c r="S186" i="4"/>
  <c r="S11" i="4"/>
  <c r="U115" i="4"/>
  <c r="U152" i="4"/>
  <c r="U78" i="4"/>
  <c r="S201" i="5"/>
  <c r="T82" i="4"/>
  <c r="U161" i="4"/>
  <c r="T78" i="4"/>
  <c r="T191" i="4"/>
  <c r="S28" i="4"/>
  <c r="U48" i="4"/>
  <c r="T170" i="4"/>
  <c r="S6" i="4"/>
  <c r="S289" i="5"/>
  <c r="T152" i="5"/>
  <c r="S35" i="5"/>
  <c r="U26" i="5"/>
  <c r="S186" i="5"/>
  <c r="U434" i="5"/>
  <c r="U232" i="5"/>
  <c r="T187" i="5"/>
  <c r="S148" i="5"/>
  <c r="T402" i="5"/>
  <c r="T240" i="5"/>
  <c r="S91" i="5"/>
  <c r="U70" i="5"/>
  <c r="S292" i="5"/>
  <c r="S372" i="5"/>
  <c r="S435" i="5"/>
  <c r="S296" i="5"/>
  <c r="T417" i="5"/>
  <c r="T306" i="5"/>
  <c r="U340" i="5"/>
  <c r="S297" i="5"/>
  <c r="S97" i="5"/>
  <c r="T427" i="5"/>
  <c r="S235" i="5"/>
  <c r="S208" i="5"/>
  <c r="U317" i="5"/>
  <c r="U109" i="5"/>
  <c r="T373" i="5"/>
  <c r="T114" i="5"/>
  <c r="S383" i="5"/>
  <c r="S252" i="5"/>
  <c r="S185" i="4"/>
  <c r="T152" i="4"/>
  <c r="T44" i="4"/>
  <c r="U142" i="4"/>
  <c r="S144" i="4"/>
  <c r="T184" i="4"/>
  <c r="T120" i="4"/>
  <c r="S56" i="4"/>
  <c r="T189" i="4"/>
  <c r="U138" i="4"/>
  <c r="U143" i="4"/>
  <c r="U200" i="4"/>
  <c r="S142" i="4"/>
  <c r="S106" i="4"/>
  <c r="S171" i="4"/>
  <c r="T101" i="4"/>
  <c r="S152" i="4"/>
  <c r="S129" i="4"/>
  <c r="U96" i="4"/>
  <c r="U113" i="4"/>
  <c r="U56" i="4"/>
  <c r="S172" i="4"/>
  <c r="T43" i="4"/>
  <c r="T106" i="4"/>
  <c r="S130" i="4"/>
  <c r="U83" i="4"/>
  <c r="T25" i="4"/>
  <c r="T142" i="4"/>
  <c r="T149" i="4"/>
  <c r="U9" i="4"/>
  <c r="U102" i="4"/>
  <c r="S46" i="4"/>
  <c r="S43" i="4"/>
  <c r="U85" i="4"/>
  <c r="U182" i="4"/>
  <c r="T56" i="4"/>
  <c r="U36" i="4"/>
  <c r="S21" i="4"/>
  <c r="U44" i="5"/>
  <c r="S140" i="4"/>
  <c r="T172" i="4"/>
  <c r="S171" i="5"/>
  <c r="T284" i="5"/>
  <c r="T179" i="5"/>
  <c r="T194" i="5"/>
  <c r="T330" i="5"/>
  <c r="S157" i="5"/>
  <c r="S43" i="5"/>
  <c r="T235" i="5"/>
  <c r="S212" i="5"/>
  <c r="T5" i="5"/>
  <c r="U300" i="5"/>
  <c r="T327" i="5"/>
  <c r="U246" i="5"/>
  <c r="T338" i="5"/>
  <c r="U82" i="5"/>
  <c r="U29" i="5"/>
  <c r="U42" i="5"/>
  <c r="U125" i="5"/>
  <c r="T411" i="5"/>
  <c r="T350" i="5"/>
  <c r="S220" i="5"/>
  <c r="U204" i="5"/>
  <c r="T106" i="5"/>
  <c r="U131" i="5"/>
  <c r="T33" i="5"/>
  <c r="U165" i="5"/>
  <c r="S283" i="5"/>
  <c r="T316" i="5"/>
  <c r="T39" i="5"/>
  <c r="U393" i="5"/>
  <c r="U68" i="5"/>
  <c r="T15" i="4"/>
  <c r="S97" i="4"/>
  <c r="T30" i="4"/>
  <c r="T116" i="4"/>
  <c r="U121" i="4"/>
  <c r="T134" i="4"/>
  <c r="T117" i="4"/>
  <c r="S153" i="4"/>
  <c r="T76" i="4"/>
  <c r="S179" i="4"/>
  <c r="S194" i="4"/>
  <c r="U191" i="4"/>
  <c r="T144" i="4"/>
  <c r="T201" i="4"/>
  <c r="U178" i="4"/>
  <c r="T63" i="4"/>
  <c r="T48" i="4"/>
  <c r="S83" i="4"/>
  <c r="U18" i="4"/>
  <c r="S78" i="4"/>
  <c r="T54" i="4"/>
  <c r="S49" i="4"/>
  <c r="T121" i="4"/>
  <c r="S60" i="4"/>
  <c r="U19" i="4"/>
  <c r="U46" i="4"/>
  <c r="S68" i="4"/>
  <c r="U27" i="4"/>
  <c r="T107" i="4"/>
  <c r="U186" i="4"/>
  <c r="T146" i="4"/>
  <c r="S126" i="4"/>
  <c r="T177" i="4"/>
  <c r="T80" i="4"/>
  <c r="S114" i="4"/>
  <c r="S13" i="4"/>
  <c r="S75" i="4"/>
  <c r="S69" i="4"/>
  <c r="S116" i="4"/>
  <c r="S70" i="4"/>
  <c r="T148" i="4"/>
  <c r="S134" i="4"/>
  <c r="U144" i="4"/>
  <c r="U12" i="4"/>
  <c r="S382" i="5"/>
  <c r="S219" i="5"/>
  <c r="T415" i="5"/>
  <c r="T227" i="5"/>
  <c r="U355" i="5"/>
  <c r="U97" i="5"/>
  <c r="S274" i="5"/>
  <c r="S47" i="5"/>
  <c r="T283" i="5"/>
  <c r="U274" i="5"/>
  <c r="U73" i="5"/>
  <c r="T355" i="5"/>
  <c r="S328" i="5"/>
  <c r="U124" i="5"/>
  <c r="U432" i="5"/>
  <c r="S268" i="5"/>
  <c r="U98" i="5"/>
  <c r="U182" i="5"/>
  <c r="S161" i="5"/>
  <c r="T189" i="5"/>
  <c r="S173" i="5"/>
  <c r="S352" i="5"/>
  <c r="U41" i="5"/>
  <c r="S282" i="5"/>
  <c r="S41" i="5"/>
  <c r="T353" i="5"/>
  <c r="U372" i="5"/>
  <c r="U179" i="5"/>
  <c r="U400" i="5"/>
  <c r="S313" i="5"/>
  <c r="T109" i="5"/>
  <c r="T444" i="5"/>
  <c r="T87" i="4"/>
  <c r="S22" i="4"/>
  <c r="U111" i="4"/>
  <c r="S77" i="4"/>
  <c r="S38" i="4"/>
  <c r="T151" i="4"/>
  <c r="T192" i="4"/>
  <c r="U169" i="4"/>
  <c r="T4" i="4"/>
  <c r="U123" i="4"/>
  <c r="U117" i="4"/>
  <c r="T49" i="4"/>
  <c r="U201" i="5"/>
  <c r="T369" i="5"/>
  <c r="T26" i="5"/>
  <c r="S66" i="5"/>
  <c r="U435" i="5"/>
  <c r="S261" i="5"/>
  <c r="U330" i="5"/>
  <c r="T351" i="5"/>
  <c r="U176" i="5"/>
  <c r="S146" i="5"/>
  <c r="T398" i="5"/>
  <c r="U91" i="4"/>
  <c r="T143" i="4"/>
  <c r="S169" i="4"/>
  <c r="T40" i="4"/>
  <c r="U156" i="4"/>
  <c r="U6" i="4"/>
  <c r="U67" i="5"/>
  <c r="S31" i="5"/>
  <c r="S137" i="5"/>
  <c r="U391" i="5"/>
  <c r="S229" i="5"/>
  <c r="T357" i="5"/>
  <c r="S95" i="5"/>
  <c r="T331" i="5"/>
  <c r="U332" i="5"/>
  <c r="U137" i="5"/>
  <c r="U53" i="5"/>
  <c r="U132" i="5"/>
  <c r="U401" i="5"/>
  <c r="U227" i="5"/>
  <c r="T135" i="5"/>
  <c r="S270" i="5"/>
  <c r="U404" i="5"/>
  <c r="T381" i="5"/>
  <c r="T4" i="5"/>
  <c r="T301" i="5"/>
  <c r="T279" i="5"/>
  <c r="T56" i="5"/>
  <c r="T170" i="5"/>
  <c r="U318" i="5"/>
  <c r="S331" i="5"/>
  <c r="T352" i="5"/>
  <c r="T105" i="5"/>
  <c r="S317" i="5"/>
  <c r="T416" i="5"/>
  <c r="U352" i="5"/>
  <c r="U56" i="5"/>
  <c r="U43" i="4"/>
  <c r="S94" i="4"/>
  <c r="U101" i="4"/>
  <c r="T38" i="4"/>
  <c r="T179" i="4"/>
  <c r="U170" i="4"/>
  <c r="U103" i="4"/>
  <c r="U61" i="4"/>
  <c r="U180" i="4"/>
  <c r="S108" i="4"/>
  <c r="S19" i="4"/>
  <c r="S92" i="4"/>
  <c r="S146" i="4"/>
  <c r="U49" i="4"/>
  <c r="U94" i="4"/>
  <c r="T111" i="4"/>
  <c r="U84" i="4"/>
  <c r="S109" i="4"/>
  <c r="T39" i="4"/>
  <c r="U21" i="4"/>
  <c r="S124" i="4"/>
  <c r="U60" i="4"/>
  <c r="U108" i="4"/>
  <c r="S10" i="4"/>
  <c r="U39" i="5"/>
  <c r="S286" i="5"/>
  <c r="T172" i="5"/>
  <c r="S355" i="5"/>
  <c r="T108" i="5"/>
  <c r="U285" i="5"/>
  <c r="S308" i="5"/>
  <c r="U430" i="5"/>
  <c r="U370" i="5"/>
  <c r="S178" i="5"/>
  <c r="U392" i="5"/>
  <c r="T161" i="4"/>
  <c r="S84" i="4"/>
  <c r="T167" i="4"/>
  <c r="Q18" i="17" l="1"/>
  <c r="Q18" i="18"/>
  <c r="Q18" i="19"/>
  <c r="AB2" i="19"/>
  <c r="Q19" i="19"/>
  <c r="R39" i="19"/>
  <c r="R37" i="19"/>
  <c r="Q37" i="19"/>
  <c r="Q26" i="19"/>
  <c r="R25" i="19"/>
  <c r="S24" i="19"/>
  <c r="Q29" i="19"/>
  <c r="R27" i="19"/>
  <c r="Q27" i="19"/>
  <c r="S25" i="19"/>
  <c r="Q25" i="19"/>
  <c r="R24" i="19"/>
  <c r="S23" i="19"/>
  <c r="S27" i="19"/>
  <c r="S26" i="19"/>
  <c r="Q24" i="19"/>
  <c r="R23" i="19"/>
  <c r="S22" i="19"/>
  <c r="Q23" i="19"/>
  <c r="R22" i="19"/>
  <c r="S21" i="19"/>
  <c r="S31" i="19"/>
  <c r="R28" i="19"/>
  <c r="Q22" i="19"/>
  <c r="R21" i="19"/>
  <c r="S30" i="19"/>
  <c r="Q28" i="19"/>
  <c r="Q21" i="19"/>
  <c r="S32" i="19"/>
  <c r="R26" i="19"/>
  <c r="R32" i="19"/>
  <c r="R31" i="19"/>
  <c r="R30" i="19"/>
  <c r="S29" i="19"/>
  <c r="Q32" i="19"/>
  <c r="Q31" i="19"/>
  <c r="Q30" i="19"/>
  <c r="R29" i="19"/>
  <c r="S28" i="19"/>
  <c r="Q17" i="19"/>
  <c r="AD2" i="19"/>
  <c r="AC2" i="19"/>
  <c r="AB2" i="18"/>
  <c r="AD2" i="18"/>
  <c r="AC2" i="18"/>
  <c r="Q26" i="18"/>
  <c r="R25" i="18"/>
  <c r="S24" i="18"/>
  <c r="S22" i="18"/>
  <c r="Q21" i="18"/>
  <c r="S27" i="18"/>
  <c r="Q25" i="18"/>
  <c r="R24" i="18"/>
  <c r="Q24" i="18"/>
  <c r="R23" i="18"/>
  <c r="R30" i="18"/>
  <c r="Q23" i="18"/>
  <c r="R22" i="18"/>
  <c r="S21" i="18"/>
  <c r="S29" i="18"/>
  <c r="Q22" i="18"/>
  <c r="R21" i="18"/>
  <c r="R28" i="18"/>
  <c r="S28" i="18"/>
  <c r="S32" i="18"/>
  <c r="R32" i="18"/>
  <c r="R31" i="18"/>
  <c r="Q32" i="18"/>
  <c r="Q31" i="18"/>
  <c r="Q30" i="18"/>
  <c r="R29" i="18"/>
  <c r="Q17" i="18"/>
  <c r="Q29" i="18"/>
  <c r="Q28" i="18"/>
  <c r="R27" i="18"/>
  <c r="S26" i="18"/>
  <c r="S30" i="18"/>
  <c r="Q27" i="18"/>
  <c r="R26" i="18"/>
  <c r="S25" i="18"/>
  <c r="S23" i="18"/>
  <c r="S31" i="18"/>
  <c r="Q19" i="18"/>
  <c r="R39" i="18"/>
  <c r="R37" i="18"/>
  <c r="Q37" i="18"/>
  <c r="R39" i="17"/>
  <c r="R37" i="17"/>
  <c r="Q28" i="17"/>
  <c r="R27" i="17"/>
  <c r="S26" i="17"/>
  <c r="Q27" i="17"/>
  <c r="R26" i="17"/>
  <c r="S25" i="17"/>
  <c r="Q26" i="17"/>
  <c r="R25" i="17"/>
  <c r="S24" i="17"/>
  <c r="Q25" i="17"/>
  <c r="R24" i="17"/>
  <c r="S23" i="17"/>
  <c r="Q24" i="17"/>
  <c r="R23" i="17"/>
  <c r="S22" i="17"/>
  <c r="Q23" i="17"/>
  <c r="R22" i="17"/>
  <c r="S21" i="17"/>
  <c r="Q22" i="17"/>
  <c r="R21" i="17"/>
  <c r="Q21" i="17"/>
  <c r="S32" i="17"/>
  <c r="S31" i="17"/>
  <c r="S30" i="17"/>
  <c r="R32" i="17"/>
  <c r="R31" i="17"/>
  <c r="R30" i="17"/>
  <c r="S29" i="17"/>
  <c r="Q32" i="17"/>
  <c r="Q31" i="17"/>
  <c r="Q30" i="17"/>
  <c r="R29" i="17"/>
  <c r="S28" i="17"/>
  <c r="Q17" i="17"/>
  <c r="Q29" i="17"/>
  <c r="R28" i="17"/>
  <c r="S27" i="17"/>
  <c r="Q19" i="17"/>
  <c r="Q37" i="17"/>
  <c r="AD2" i="17"/>
  <c r="AC2" i="17"/>
  <c r="AB2" i="17"/>
  <c r="Q41" i="17" s="1"/>
  <c r="R37" i="16"/>
  <c r="Q39" i="16"/>
  <c r="R39" i="16" s="1"/>
  <c r="AB2" i="15"/>
  <c r="AA2" i="15"/>
  <c r="O28" i="15"/>
  <c r="O34" i="15"/>
  <c r="O29" i="15"/>
  <c r="O19" i="15"/>
  <c r="P22" i="15"/>
  <c r="O22" i="15"/>
  <c r="P25" i="15"/>
  <c r="O25" i="15"/>
  <c r="O26" i="15"/>
  <c r="P28" i="15"/>
  <c r="O23" i="15"/>
  <c r="Z2" i="15"/>
  <c r="O35" i="15" s="1"/>
  <c r="P35" i="15" s="1"/>
  <c r="O27" i="15"/>
  <c r="Q49" i="15" s="1"/>
  <c r="Q21" i="15"/>
  <c r="O21" i="15"/>
  <c r="Q42" i="15" s="1"/>
  <c r="P21" i="15"/>
  <c r="Q24" i="15"/>
  <c r="P24" i="15"/>
  <c r="P27" i="15"/>
  <c r="Q27" i="15"/>
  <c r="O24" i="15"/>
  <c r="Q45" i="15" s="1"/>
  <c r="O17" i="15"/>
  <c r="P28" i="13"/>
  <c r="P22" i="13"/>
  <c r="O29" i="13"/>
  <c r="O28" i="13"/>
  <c r="O26" i="13"/>
  <c r="O25" i="13"/>
  <c r="O23" i="13"/>
  <c r="O22" i="13"/>
  <c r="Q21" i="13"/>
  <c r="O27" i="13"/>
  <c r="Q49" i="13" s="1"/>
  <c r="P21" i="13"/>
  <c r="Q27" i="13"/>
  <c r="O21" i="13"/>
  <c r="P27" i="13"/>
  <c r="P24" i="13"/>
  <c r="O17" i="13"/>
  <c r="Q24" i="13"/>
  <c r="O24" i="13"/>
  <c r="Q45" i="13" s="1"/>
  <c r="AB2" i="13"/>
  <c r="AA2" i="13"/>
  <c r="Z2" i="13"/>
  <c r="O35" i="13" s="1"/>
  <c r="P35" i="13" s="1"/>
  <c r="O34" i="13"/>
  <c r="O19" i="13"/>
  <c r="P36" i="12"/>
  <c r="O38" i="12"/>
  <c r="P38" i="12" s="1"/>
  <c r="O37" i="11"/>
  <c r="P37" i="11" s="1"/>
  <c r="O36" i="11"/>
  <c r="P29" i="11"/>
  <c r="P27" i="11"/>
  <c r="O23" i="11"/>
  <c r="O29" i="11"/>
  <c r="Q24" i="11"/>
  <c r="Q26" i="11"/>
  <c r="Q28" i="11"/>
  <c r="P28" i="11"/>
  <c r="O18" i="11"/>
  <c r="O28" i="11"/>
  <c r="Q30" i="11"/>
  <c r="P30" i="11"/>
  <c r="O30" i="11"/>
  <c r="Q25" i="11"/>
  <c r="O27" i="11"/>
  <c r="Q29" i="11"/>
  <c r="P25" i="11"/>
  <c r="P26" i="11"/>
  <c r="O26" i="11"/>
  <c r="Q27" i="11"/>
  <c r="P23" i="11"/>
  <c r="P24" i="11"/>
  <c r="O24" i="11"/>
  <c r="Q23" i="11"/>
  <c r="O25" i="11"/>
  <c r="O20" i="11"/>
  <c r="P22" i="9"/>
  <c r="P29" i="9" s="1"/>
  <c r="O18" i="9"/>
  <c r="Q22" i="9"/>
  <c r="Q29" i="9" s="1"/>
  <c r="O29" i="9"/>
  <c r="Q24" i="8"/>
  <c r="Q23" i="8"/>
  <c r="P24" i="8"/>
  <c r="P23" i="8"/>
  <c r="O23" i="8"/>
  <c r="O24" i="8"/>
  <c r="Q27" i="8"/>
  <c r="P27" i="8"/>
  <c r="O27" i="8"/>
  <c r="Q26" i="8"/>
  <c r="Q22" i="8"/>
  <c r="P26" i="8"/>
  <c r="P22" i="8"/>
  <c r="O26" i="8"/>
  <c r="O22" i="8"/>
  <c r="Q25" i="8"/>
  <c r="Q21" i="8"/>
  <c r="P25" i="8"/>
  <c r="P21" i="8"/>
  <c r="O21" i="8"/>
  <c r="O25" i="8"/>
  <c r="Q27" i="7"/>
  <c r="Q26" i="7"/>
  <c r="Q25" i="7"/>
  <c r="Q24" i="7"/>
  <c r="O16" i="8"/>
  <c r="O18" i="8"/>
  <c r="P23" i="4"/>
  <c r="P18" i="4"/>
  <c r="O18" i="4"/>
  <c r="N16" i="4"/>
  <c r="N23" i="4"/>
  <c r="O23" i="4"/>
  <c r="N21" i="4"/>
  <c r="P20" i="4"/>
  <c r="N18" i="4"/>
  <c r="P24" i="4"/>
  <c r="O21" i="4"/>
  <c r="O20" i="4"/>
  <c r="N20" i="4"/>
  <c r="P21" i="4"/>
  <c r="O24" i="4"/>
  <c r="P19" i="4"/>
  <c r="O19" i="4"/>
  <c r="N19" i="4"/>
  <c r="N24" i="4"/>
  <c r="P23" i="5"/>
  <c r="O20" i="5"/>
  <c r="N16" i="5"/>
  <c r="N20" i="5"/>
  <c r="O24" i="5"/>
  <c r="O23" i="5"/>
  <c r="O19" i="5"/>
  <c r="N24" i="5"/>
  <c r="N19" i="5"/>
  <c r="N23" i="5"/>
  <c r="N18" i="5"/>
  <c r="P18" i="5"/>
  <c r="O18" i="5"/>
  <c r="P21" i="5"/>
  <c r="P20" i="5"/>
  <c r="P19" i="5"/>
  <c r="O21" i="5"/>
  <c r="P24" i="5"/>
  <c r="N21" i="5"/>
  <c r="O18" i="7"/>
  <c r="Q22" i="7"/>
  <c r="Q23" i="7"/>
  <c r="P27" i="7"/>
  <c r="P22" i="7"/>
  <c r="O27" i="7"/>
  <c r="O22" i="7"/>
  <c r="O16" i="7"/>
  <c r="O25" i="7"/>
  <c r="P21" i="7"/>
  <c r="O23" i="7"/>
  <c r="O26" i="7"/>
  <c r="P26" i="7"/>
  <c r="P23" i="7"/>
  <c r="P24" i="7"/>
  <c r="O21" i="7"/>
  <c r="O24" i="7"/>
  <c r="Q21" i="7"/>
  <c r="P25" i="7"/>
  <c r="N11" i="2"/>
  <c r="N8" i="2"/>
  <c r="V2" i="6"/>
  <c r="U2" i="6"/>
  <c r="T2" i="6"/>
  <c r="S37" i="19" l="1"/>
  <c r="Q39" i="19"/>
  <c r="S39" i="19" s="1"/>
  <c r="Q41" i="19"/>
  <c r="R38" i="19"/>
  <c r="Q38" i="19"/>
  <c r="S38" i="19" s="1"/>
  <c r="S37" i="18"/>
  <c r="Q39" i="18"/>
  <c r="S39" i="18" s="1"/>
  <c r="R38" i="18"/>
  <c r="Q38" i="18"/>
  <c r="S38" i="18" s="1"/>
  <c r="Q41" i="18"/>
  <c r="AA2" i="4"/>
  <c r="Z2" i="4"/>
  <c r="Y2" i="4"/>
  <c r="R38" i="17"/>
  <c r="Q38" i="17"/>
  <c r="S38" i="17" s="1"/>
  <c r="S37" i="17"/>
  <c r="Q39" i="17"/>
  <c r="S39" i="17" s="1"/>
  <c r="P43" i="13"/>
  <c r="P42" i="13" s="1"/>
  <c r="O44" i="13" s="1"/>
  <c r="P46" i="15"/>
  <c r="P47" i="15"/>
  <c r="P43" i="15"/>
  <c r="P42" i="15" s="1"/>
  <c r="O44" i="15" s="1"/>
  <c r="P50" i="15"/>
  <c r="P34" i="15"/>
  <c r="O36" i="15"/>
  <c r="P36" i="15" s="1"/>
  <c r="P49" i="15"/>
  <c r="P50" i="13"/>
  <c r="P49" i="13"/>
  <c r="Q42" i="13"/>
  <c r="P25" i="13"/>
  <c r="P34" i="13"/>
  <c r="O36" i="13"/>
  <c r="P36" i="13" s="1"/>
  <c r="AA2" i="5"/>
  <c r="Z2" i="5"/>
  <c r="O48" i="12"/>
  <c r="O58" i="12"/>
  <c r="P36" i="11"/>
  <c r="O38" i="11"/>
  <c r="P38" i="11" s="1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Q29" i="8"/>
  <c r="O29" i="8"/>
  <c r="P29" i="8"/>
  <c r="P27" i="4"/>
  <c r="O27" i="4"/>
  <c r="N27" i="5"/>
  <c r="N27" i="4"/>
  <c r="P27" i="5"/>
  <c r="O27" i="5"/>
  <c r="P29" i="7"/>
  <c r="O29" i="7"/>
  <c r="Q29" i="7"/>
  <c r="O58" i="11" l="1"/>
  <c r="P45" i="15"/>
  <c r="O48" i="15" s="1"/>
  <c r="P51" i="15"/>
  <c r="O52" i="15" s="1"/>
  <c r="P52" i="15" s="1"/>
  <c r="P51" i="13"/>
  <c r="O52" i="13" s="1"/>
  <c r="P52" i="13" s="1"/>
  <c r="P45" i="13"/>
  <c r="P46" i="13"/>
  <c r="O64" i="12"/>
  <c r="P64" i="12" s="1"/>
  <c r="Q64" i="12" s="1"/>
  <c r="O48" i="11"/>
  <c r="P29" i="6"/>
  <c r="O29" i="6"/>
  <c r="Q29" i="6"/>
  <c r="N31" i="5"/>
  <c r="O54" i="15" l="1"/>
  <c r="P54" i="15" s="1"/>
  <c r="P47" i="13"/>
  <c r="O64" i="11"/>
  <c r="P64" i="11" s="1"/>
  <c r="Q64" i="11" s="1"/>
  <c r="O48" i="13" l="1"/>
  <c r="O54" i="13" l="1"/>
  <c r="P54" i="13" l="1"/>
  <c r="C7" i="20"/>
  <c r="X43" i="20" l="1"/>
  <c r="Y43" i="20" s="1"/>
  <c r="Z43" i="20" s="1"/>
  <c r="X47" i="20"/>
  <c r="Y47" i="20" s="1"/>
  <c r="Z47" i="20" s="1"/>
  <c r="X30" i="20"/>
  <c r="Y30" i="20" s="1"/>
  <c r="Z30" i="20" s="1"/>
  <c r="X33" i="20"/>
  <c r="Y33" i="20" s="1"/>
  <c r="Z33" i="20" s="1"/>
  <c r="X36" i="20"/>
  <c r="Y36" i="20" s="1"/>
  <c r="Z36" i="20" s="1"/>
  <c r="X39" i="20"/>
  <c r="Y39" i="20" s="1"/>
  <c r="Z39" i="20" s="1"/>
  <c r="X41" i="20"/>
  <c r="Y41" i="20" s="1"/>
  <c r="Z41" i="20" s="1"/>
  <c r="X56" i="20"/>
  <c r="Y56" i="20" s="1"/>
  <c r="Z56" i="20" s="1"/>
  <c r="X59" i="20"/>
  <c r="Y59" i="20" s="1"/>
  <c r="Z59" i="20" s="1"/>
  <c r="X40" i="20"/>
  <c r="Y40" i="20" s="1"/>
  <c r="Z40" i="20" s="1"/>
  <c r="X44" i="20"/>
  <c r="Y44" i="20" s="1"/>
  <c r="Z44" i="20" s="1"/>
  <c r="X51" i="20"/>
  <c r="Y51" i="20" s="1"/>
  <c r="Z51" i="20" s="1"/>
  <c r="X48" i="20"/>
  <c r="Y48" i="20" s="1"/>
  <c r="Z48" i="20" s="1"/>
  <c r="X31" i="20"/>
  <c r="Y31" i="20" s="1"/>
  <c r="Z31" i="20" s="1"/>
  <c r="X34" i="20"/>
  <c r="Y34" i="20" s="1"/>
  <c r="Z34" i="20" s="1"/>
  <c r="X37" i="20"/>
  <c r="Y37" i="20" s="1"/>
  <c r="Z37" i="20" s="1"/>
  <c r="X54" i="20"/>
  <c r="Y54" i="20" s="1"/>
  <c r="Z54" i="20" s="1"/>
  <c r="X57" i="20"/>
  <c r="Y57" i="20" s="1"/>
  <c r="Z57" i="20" s="1"/>
  <c r="X60" i="20"/>
  <c r="Y60" i="20" s="1"/>
  <c r="Z60" i="20" s="1"/>
  <c r="X45" i="20"/>
  <c r="Y45" i="20" s="1"/>
  <c r="Z45" i="20" s="1"/>
  <c r="X52" i="20"/>
  <c r="Y52" i="20" s="1"/>
  <c r="Z52" i="20" s="1"/>
  <c r="X42" i="20"/>
  <c r="Y42" i="20" s="1"/>
  <c r="Z42" i="20" s="1"/>
  <c r="X49" i="20"/>
  <c r="Y49" i="20" s="1"/>
  <c r="Z49" i="20" s="1"/>
  <c r="X53" i="20"/>
  <c r="Y53" i="20" s="1"/>
  <c r="Z53" i="20" s="1"/>
  <c r="X32" i="20"/>
  <c r="Y32" i="20" s="1"/>
  <c r="Z32" i="20" s="1"/>
  <c r="X35" i="20"/>
  <c r="Y35" i="20" s="1"/>
  <c r="Z35" i="20" s="1"/>
  <c r="X38" i="20"/>
  <c r="Y38" i="20" s="1"/>
  <c r="Z38" i="20" s="1"/>
  <c r="X55" i="20"/>
  <c r="Y55" i="20" s="1"/>
  <c r="Z55" i="20" s="1"/>
  <c r="X58" i="20"/>
  <c r="Y58" i="20" s="1"/>
  <c r="Z58" i="20" s="1"/>
  <c r="X61" i="20"/>
  <c r="Y61" i="20" s="1"/>
  <c r="Z61" i="20" s="1"/>
  <c r="X46" i="20"/>
  <c r="Y46" i="20" s="1"/>
  <c r="Z46" i="20" s="1"/>
  <c r="X50" i="20"/>
  <c r="Y50" i="20" s="1"/>
  <c r="Z50" i="20" s="1"/>
  <c r="X29" i="20"/>
  <c r="Y29" i="20" s="1"/>
  <c r="Z29" i="20" s="1"/>
  <c r="C8" i="20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<sst xmlns="http://schemas.openxmlformats.org/spreadsheetml/2006/main" count="123324" uniqueCount="39691">
  <si>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</si>
  <si>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</si>
  <si>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</si>
  <si>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</si>
  <si>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</si>
  <si>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</si>
  <si>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</si>
  <si>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</si>
  <si>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</si>
  <si>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</si>
  <si>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</si>
  <si>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</si>
  <si>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</si>
  <si>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</si>
  <si>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</si>
  <si>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</si>
  <si>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</si>
  <si>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</si>
  <si>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</si>
  <si>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</si>
  <si>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</si>
  <si>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</si>
  <si>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</si>
  <si>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</si>
  <si>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</si>
  <si>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</si>
  <si>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</si>
  <si>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</si>
  <si>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</si>
  <si>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</si>
  <si>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</si>
  <si>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</si>
  <si>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</si>
  <si>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</si>
  <si>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</si>
  <si>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</si>
  <si>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</si>
  <si>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</si>
  <si>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</si>
  <si>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</si>
  <si>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</si>
  <si>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</si>
  <si>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</si>
  <si>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</si>
  <si>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</si>
  <si>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</si>
  <si>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</si>
  <si>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</si>
  <si>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</si>
  <si>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</si>
  <si>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</si>
  <si>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</si>
  <si>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</si>
  <si>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</si>
  <si>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</si>
  <si>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</si>
  <si>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</si>
  <si>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</si>
  <si>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</si>
  <si>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</si>
  <si>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</si>
  <si>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</si>
  <si>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</si>
  <si>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</si>
  <si>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</si>
  <si>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</si>
  <si>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</si>
  <si>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</si>
  <si>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</si>
  <si>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</si>
  <si>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</si>
  <si>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</si>
  <si>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</si>
  <si>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</si>
  <si>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</si>
  <si>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</si>
  <si>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</si>
  <si>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</si>
  <si>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</si>
  <si>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</si>
  <si>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</si>
  <si>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</si>
  <si>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</si>
  <si>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</si>
  <si>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</si>
  <si>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</si>
  <si>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</si>
  <si>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</si>
  <si>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</si>
  <si>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</si>
  <si>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</si>
  <si>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</si>
  <si>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</si>
  <si>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</si>
  <si>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</si>
  <si>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</si>
  <si>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</si>
  <si>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</si>
  <si>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</si>
  <si>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</si>
  <si>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</si>
  <si>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</si>
  <si>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</si>
  <si>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</si>
  <si>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</si>
  <si>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</si>
  <si>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</si>
  <si>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</si>
  <si>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</si>
  <si>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</si>
  <si>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</si>
  <si>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</si>
  <si>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</si>
  <si>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</si>
  <si>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</si>
  <si>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</si>
  <si>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</si>
  <si>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</si>
  <si>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</si>
  <si>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</si>
  <si>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</si>
  <si>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</si>
  <si>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</si>
  <si>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</si>
  <si>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</si>
  <si>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</si>
  <si>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</si>
  <si>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</si>
  <si>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</si>
  <si>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</si>
  <si>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</si>
  <si>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</si>
  <si>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</si>
  <si>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</si>
  <si>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</si>
  <si>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</si>
  <si>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</si>
  <si>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</si>
  <si>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</si>
  <si>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</si>
  <si>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</si>
  <si>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</si>
  <si>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</si>
  <si>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</si>
  <si>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</si>
  <si>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</si>
  <si>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</si>
  <si>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</si>
  <si>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</si>
  <si>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</si>
  <si>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</si>
  <si>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</si>
  <si>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</si>
  <si>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</si>
  <si>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</si>
  <si>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</si>
  <si>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</si>
  <si>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</si>
  <si>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</si>
  <si>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</si>
  <si>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</si>
  <si>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</si>
  <si>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</si>
  <si>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</si>
  <si>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</si>
  <si>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</si>
  <si>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</si>
  <si>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</si>
  <si>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</si>
  <si>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</si>
  <si>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</si>
  <si>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</si>
  <si>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</si>
  <si>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</si>
  <si>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</si>
  <si>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</si>
  <si>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</si>
  <si>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</si>
  <si>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</si>
  <si>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</si>
  <si>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</si>
  <si>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</si>
  <si>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</si>
  <si>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</si>
  <si>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</si>
  <si>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</si>
  <si>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</si>
  <si>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</si>
  <si>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</si>
  <si>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</si>
  <si>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</si>
  <si>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</si>
  <si>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</si>
  <si>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</si>
  <si>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</si>
  <si>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</si>
  <si>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</si>
  <si>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</si>
  <si>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</si>
  <si>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</si>
  <si>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</si>
  <si>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</si>
  <si>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</si>
  <si>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</si>
  <si>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</si>
  <si>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</si>
  <si>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</si>
  <si>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</si>
  <si>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</si>
  <si>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</si>
  <si>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</si>
  <si>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</si>
  <si>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</si>
  <si>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</si>
  <si>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</si>
  <si>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</si>
  <si>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</si>
  <si>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</si>
  <si>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</si>
  <si>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</si>
  <si>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</si>
  <si>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</si>
  <si>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</si>
  <si>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</si>
  <si>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</si>
  <si>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</si>
  <si>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</si>
  <si>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</si>
  <si>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</si>
  <si>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</si>
  <si>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</si>
  <si>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</si>
  <si>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</si>
  <si>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</si>
  <si>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</si>
  <si>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</si>
  <si>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</si>
  <si>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</si>
  <si>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</si>
  <si>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</si>
  <si>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</si>
  <si>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</si>
  <si>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</si>
  <si>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</si>
  <si>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</si>
  <si>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</si>
  <si>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</si>
  <si>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</si>
  <si>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</si>
  <si>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</si>
  <si>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</si>
  <si>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</si>
  <si>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</si>
  <si>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</si>
  <si>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</si>
  <si>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</si>
  <si>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</si>
  <si>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</si>
  <si>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</si>
  <si>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</si>
  <si>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</si>
  <si>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</si>
  <si>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</si>
  <si>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</si>
  <si>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</si>
  <si>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</si>
  <si>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</si>
  <si>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</si>
  <si>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</si>
  <si>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</si>
  <si>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</si>
  <si>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</si>
  <si>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</si>
  <si>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</si>
  <si>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</si>
  <si>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</si>
  <si>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</si>
  <si>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</si>
  <si>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</si>
  <si>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</si>
  <si>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</si>
  <si>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</si>
  <si>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</si>
  <si>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</si>
  <si>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</si>
  <si>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</si>
  <si>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</si>
  <si>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</si>
  <si>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</si>
  <si>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</si>
  <si>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</si>
  <si>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</si>
  <si>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</si>
  <si>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</si>
  <si>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</si>
  <si>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</si>
  <si>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</si>
  <si>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</si>
  <si>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</si>
  <si>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</si>
  <si>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</si>
  <si>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</si>
  <si>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</si>
  <si>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</si>
  <si>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</si>
  <si>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</si>
  <si>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</si>
  <si>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</si>
  <si>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</si>
  <si>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</si>
  <si>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</si>
  <si>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</si>
  <si>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</si>
  <si>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</si>
  <si>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</si>
  <si>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</si>
  <si>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</si>
  <si>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</si>
  <si>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</si>
  <si>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</si>
  <si>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</si>
  <si>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</si>
  <si>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</si>
  <si>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</si>
  <si>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</si>
  <si>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</si>
  <si>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</si>
  <si>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</si>
  <si>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</si>
  <si>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</si>
  <si>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</si>
  <si>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</si>
  <si>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</si>
  <si>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</si>
  <si>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</si>
  <si>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</si>
  <si>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</si>
  <si>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</si>
  <si>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</si>
  <si>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</si>
  <si>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</si>
  <si>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</si>
  <si>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</si>
  <si>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</si>
  <si>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</si>
  <si>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</si>
  <si>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</si>
  <si>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</si>
  <si>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</si>
  <si>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</si>
  <si>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</si>
  <si>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</si>
  <si>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</si>
  <si>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</si>
  <si>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</si>
  <si>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</si>
  <si>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</si>
  <si>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</si>
  <si>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</si>
  <si>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</si>
  <si>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</si>
  <si>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</si>
  <si>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</si>
  <si>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</si>
  <si>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</si>
  <si>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</si>
  <si>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</si>
  <si>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</si>
  <si>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</si>
  <si>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</si>
  <si>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</si>
  <si>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</si>
  <si>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</si>
  <si>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</si>
  <si>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</si>
  <si>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</si>
  <si>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</si>
  <si>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</si>
  <si>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</si>
  <si>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</si>
  <si>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</si>
  <si>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</si>
  <si>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</si>
  <si>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</si>
  <si>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</si>
  <si>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</si>
  <si>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</si>
  <si>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</si>
  <si>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</si>
  <si>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</si>
  <si>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</si>
  <si>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</si>
  <si>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</si>
  <si>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</si>
  <si>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</si>
  <si>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</si>
  <si>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</si>
  <si>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</si>
  <si>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</si>
  <si>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</si>
  <si>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</si>
  <si>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</si>
  <si>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</si>
  <si>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</si>
  <si>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</si>
  <si>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</si>
  <si>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</si>
  <si>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</si>
  <si>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</si>
  <si>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</si>
  <si>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</si>
  <si>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</si>
  <si>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</si>
  <si>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</si>
  <si>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</si>
  <si>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</si>
  <si>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</si>
  <si>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</si>
  <si>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</si>
  <si>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</si>
  <si>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</si>
  <si>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</si>
  <si>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</si>
  <si>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</si>
  <si>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</si>
  <si>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</si>
  <si>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</si>
  <si>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</si>
  <si>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</si>
  <si>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</si>
  <si>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</si>
  <si>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</si>
  <si>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</si>
  <si>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</si>
  <si>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</si>
  <si>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</si>
  <si>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</si>
  <si>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</si>
  <si>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</si>
  <si>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</si>
  <si>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</si>
  <si>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</si>
  <si>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</si>
  <si>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</si>
  <si>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</si>
  <si>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</si>
  <si>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</si>
  <si>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</si>
  <si>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</si>
  <si>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</si>
  <si>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</si>
  <si>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</si>
  <si>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</si>
  <si>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</si>
  <si>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</si>
  <si>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</si>
  <si>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</si>
  <si>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</si>
  <si>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</si>
  <si>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</si>
  <si>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</si>
  <si>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</si>
  <si>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</si>
  <si>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</si>
  <si>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</si>
  <si>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</si>
  <si>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</si>
  <si>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</si>
  <si>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</si>
  <si>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</si>
  <si>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</si>
  <si>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</si>
  <si>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</si>
  <si>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</si>
  <si>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</si>
  <si>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</si>
  <si>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</si>
  <si>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</si>
  <si>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</si>
  <si>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</si>
  <si>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</si>
  <si>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</si>
  <si>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</si>
  <si>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</si>
  <si>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</si>
  <si>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</si>
  <si>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</si>
  <si>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</si>
  <si>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</si>
  <si>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</si>
  <si>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</si>
  <si>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</si>
  <si>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</si>
  <si>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</si>
  <si>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</si>
  <si>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</si>
  <si>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</si>
  <si>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</si>
  <si>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</si>
  <si>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</si>
  <si>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</si>
  <si>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</si>
  <si>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</si>
  <si>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</si>
  <si>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</si>
  <si>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</si>
  <si>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</si>
  <si>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</si>
  <si>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</si>
  <si>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</si>
  <si>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</si>
  <si>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</si>
  <si>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</si>
  <si>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</si>
  <si>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</si>
  <si>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</si>
  <si>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</si>
  <si>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</si>
  <si>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</si>
  <si>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</si>
  <si>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</si>
  <si>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</si>
  <si>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</si>
  <si>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</si>
  <si>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</si>
  <si>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</si>
  <si>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</si>
  <si>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</si>
  <si>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</si>
  <si>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</si>
  <si>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</si>
  <si>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</si>
  <si>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</si>
  <si>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</si>
  <si>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</si>
  <si>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</si>
  <si>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</si>
  <si>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</si>
  <si>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</si>
  <si>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</si>
  <si>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</si>
  <si>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</si>
  <si>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</si>
  <si>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</si>
  <si>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</si>
  <si>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</si>
  <si>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</si>
  <si>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</si>
  <si>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</si>
  <si>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</si>
  <si>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</si>
  <si>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</si>
  <si>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</si>
  <si>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</si>
  <si>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</si>
  <si>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</si>
  <si>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</si>
  <si>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</si>
  <si>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</si>
  <si>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</si>
  <si>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</si>
  <si>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</si>
  <si>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</si>
  <si>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</si>
  <si>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</si>
  <si>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</si>
  <si>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</si>
  <si>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</si>
  <si>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</si>
  <si>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</si>
  <si>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</si>
  <si>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</si>
  <si>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</si>
  <si>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</si>
  <si>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</si>
  <si>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</si>
  <si>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</si>
  <si>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</si>
  <si>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</si>
  <si>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</si>
  <si>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</si>
  <si>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</si>
  <si>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</si>
  <si>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</si>
  <si>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</si>
  <si>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</si>
  <si>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</si>
  <si>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</si>
  <si>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</si>
  <si>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</si>
  <si>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</si>
  <si>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</si>
  <si>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</si>
  <si>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</si>
  <si>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</si>
  <si>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</si>
  <si>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</si>
  <si>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</si>
  <si>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</si>
  <si>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</si>
  <si>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</si>
  <si>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</si>
  <si>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</si>
  <si>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</si>
  <si>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</si>
  <si>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</si>
  <si>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</si>
  <si>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</si>
  <si>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</si>
  <si>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</si>
  <si>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</si>
  <si>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</si>
  <si>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</si>
  <si>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</si>
  <si>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</si>
  <si>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</si>
  <si>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</si>
  <si>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</si>
  <si>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</si>
  <si>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</si>
  <si>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</si>
  <si>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</si>
  <si>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</si>
  <si>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</si>
  <si>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</si>
  <si>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</si>
  <si>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</si>
  <si>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</si>
  <si>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</si>
  <si>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</si>
  <si>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</si>
  <si>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</si>
  <si>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</si>
  <si>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</si>
  <si>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</si>
  <si>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</si>
  <si>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</si>
  <si>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</si>
  <si>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</si>
  <si>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</si>
  <si>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</si>
  <si>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</si>
  <si>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</si>
  <si>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</si>
  <si>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</si>
  <si>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</si>
  <si>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</si>
  <si>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</si>
  <si>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</si>
  <si>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</si>
  <si>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</si>
  <si>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</si>
  <si>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</si>
  <si>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</si>
  <si>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</si>
  <si>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</si>
  <si>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</si>
  <si>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</si>
  <si>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</si>
  <si>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</si>
  <si>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</si>
  <si>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</si>
  <si>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</si>
  <si>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</si>
  <si>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</si>
  <si>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</si>
  <si>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</si>
  <si>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</si>
  <si>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</si>
  <si>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</si>
  <si>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</si>
  <si>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</si>
  <si>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</si>
  <si>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</si>
  <si>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</si>
  <si>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</si>
  <si>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</si>
  <si>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</si>
  <si>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</si>
  <si>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</si>
  <si>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</si>
  <si>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</si>
  <si>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</si>
  <si>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</si>
  <si>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</si>
  <si>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</si>
  <si>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</si>
  <si>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</si>
  <si>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</si>
  <si>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</si>
  <si>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</si>
  <si>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</si>
  <si>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</si>
  <si>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</si>
  <si>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</si>
  <si>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</si>
  <si>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</si>
  <si>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</si>
  <si>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</si>
  <si>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</si>
  <si>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</si>
  <si>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</si>
  <si>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</si>
  <si>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</si>
  <si>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</si>
  <si>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</si>
  <si>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</si>
  <si>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</si>
  <si>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</si>
  <si>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</si>
  <si>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</si>
  <si>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</si>
  <si>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</si>
  <si>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</si>
  <si>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</si>
  <si>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</si>
  <si>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</si>
  <si>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</si>
  <si>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</si>
  <si>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</si>
  <si>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</si>
  <si>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</si>
  <si>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</si>
  <si>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</si>
  <si>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</si>
  <si>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</si>
  <si>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</si>
  <si>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</si>
  <si>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</si>
  <si>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</si>
  <si>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</si>
  <si>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</si>
  <si>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</si>
  <si>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</si>
  <si>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</si>
  <si>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</si>
  <si>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</si>
  <si>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</si>
  <si>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</si>
  <si>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</si>
  <si>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</si>
  <si>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</si>
  <si>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</si>
  <si>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</si>
  <si>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</si>
  <si>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</si>
  <si>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</si>
  <si>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</si>
  <si>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</si>
  <si>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</si>
  <si>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</si>
  <si>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</si>
  <si>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</si>
  <si>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</si>
  <si>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</si>
  <si>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</si>
  <si>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</si>
  <si>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</si>
  <si>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</si>
  <si>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</si>
  <si>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</si>
  <si>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</si>
  <si>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</si>
  <si>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</si>
  <si>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</si>
  <si>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</si>
  <si>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</si>
  <si>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</si>
  <si>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</si>
  <si>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</si>
  <si>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</si>
  <si>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</si>
  <si>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</si>
  <si>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</si>
  <si>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</si>
  <si>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</si>
  <si>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</si>
  <si>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</si>
  <si>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</si>
  <si>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</si>
  <si>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</si>
  <si>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</si>
  <si>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</si>
  <si>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</si>
  <si>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</si>
  <si>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</si>
  <si>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</si>
  <si>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</si>
  <si>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</si>
  <si>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</si>
  <si>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</si>
  <si>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</si>
  <si>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</si>
  <si>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</si>
  <si>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</si>
  <si>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</si>
  <si>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</si>
  <si>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</si>
  <si>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</si>
  <si>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</si>
  <si>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</si>
  <si>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</si>
  <si>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</si>
  <si>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</si>
  <si>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</si>
  <si>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</si>
  <si>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</si>
  <si>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</si>
  <si>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</si>
  <si>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</si>
  <si>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</si>
  <si>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</si>
  <si>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</si>
  <si>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</si>
  <si>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</si>
  <si>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</si>
  <si>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</si>
  <si>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</si>
  <si>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</si>
  <si>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</si>
  <si>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</si>
  <si>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</si>
  <si>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</si>
  <si>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</si>
  <si>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</si>
  <si>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</si>
  <si>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</si>
  <si>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</si>
  <si>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</si>
  <si>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</si>
  <si>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</si>
  <si>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</si>
  <si>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</si>
  <si>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</si>
  <si>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</si>
  <si>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</si>
  <si>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</si>
  <si>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</si>
  <si>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</si>
  <si>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</si>
  <si>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</si>
  <si>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</si>
  <si>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</si>
  <si>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</si>
  <si>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</si>
  <si>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</si>
  <si>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</si>
  <si>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</si>
  <si>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</si>
  <si>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</si>
  <si>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</si>
  <si>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</si>
  <si>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</si>
  <si>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</si>
  <si>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</si>
  <si>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</si>
  <si>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</si>
  <si>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</si>
  <si>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</si>
  <si>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</si>
  <si>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</si>
  <si>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</si>
  <si>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</si>
  <si>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</si>
  <si>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</si>
  <si>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</si>
  <si>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</si>
  <si>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</si>
  <si>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</si>
  <si>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</si>
  <si>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</si>
  <si>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</si>
  <si>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</si>
  <si>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</si>
  <si>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</si>
  <si>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</si>
  <si>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</si>
  <si>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</si>
  <si>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</si>
  <si>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</si>
  <si>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</si>
  <si>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</si>
  <si>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</si>
  <si>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</si>
  <si>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</si>
  <si>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</si>
  <si>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</si>
  <si>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</si>
  <si>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</si>
  <si>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</si>
  <si>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</si>
  <si>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</si>
  <si>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</si>
  <si>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</si>
  <si>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</si>
  <si>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</si>
  <si>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</si>
  <si>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</si>
  <si>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</si>
  <si>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</si>
  <si>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</si>
  <si>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</si>
  <si>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</si>
  <si>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</si>
  <si>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</si>
  <si>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</si>
  <si>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</si>
  <si>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</si>
  <si>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</si>
  <si>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</si>
  <si>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</si>
  <si>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</si>
  <si>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</si>
  <si>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</si>
  <si>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</si>
  <si>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</si>
  <si>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</si>
  <si>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</si>
  <si>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</si>
  <si>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</si>
  <si>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</si>
  <si>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</si>
  <si>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</si>
  <si>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</si>
  <si>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</si>
  <si>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</si>
  <si>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</si>
  <si>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</si>
  <si>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</si>
  <si>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</si>
  <si>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</si>
  <si>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</si>
  <si>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</si>
  <si>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</si>
  <si>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</si>
  <si>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</si>
  <si>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</si>
  <si>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</si>
  <si>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</si>
  <si>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</si>
  <si>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</si>
  <si>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</si>
  <si>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</si>
  <si>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</si>
  <si>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</si>
  <si>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</si>
  <si>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</si>
  <si>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</si>
  <si>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</si>
  <si>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</si>
  <si>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</si>
  <si>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</si>
  <si>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</si>
  <si>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</si>
  <si>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</si>
  <si>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</si>
  <si>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</si>
  <si>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</si>
  <si>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</si>
  <si>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</si>
  <si>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</si>
  <si>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</si>
  <si>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</si>
  <si>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</si>
  <si>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</si>
  <si>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</si>
  <si>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</si>
  <si>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</si>
  <si>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</si>
  <si>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</si>
  <si>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</si>
  <si>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</si>
  <si>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</si>
  <si>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</si>
  <si>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</si>
  <si>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</si>
  <si>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</si>
  <si>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</si>
  <si>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</si>
  <si>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</si>
  <si>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</si>
  <si>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</si>
  <si>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</si>
  <si>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</si>
  <si>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</si>
  <si>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</si>
  <si>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</si>
  <si>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</si>
  <si>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</si>
  <si>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</si>
  <si>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</si>
  <si>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</si>
  <si>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</si>
  <si>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</si>
  <si>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</si>
  <si>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</si>
  <si>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</si>
  <si>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</si>
  <si>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</si>
  <si>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</si>
  <si>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</si>
  <si>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</si>
  <si>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</si>
  <si>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</si>
  <si>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</si>
  <si>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</si>
  <si>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</si>
  <si>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</si>
  <si>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</si>
  <si>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</si>
  <si>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</si>
  <si>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</si>
  <si>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</si>
  <si>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</si>
  <si>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</si>
  <si>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</si>
  <si>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</si>
  <si>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</si>
  <si>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</si>
  <si>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</si>
  <si>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</si>
  <si>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</si>
  <si>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</si>
  <si>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</si>
  <si>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</si>
  <si>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</si>
  <si>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</si>
  <si>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</si>
  <si>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</si>
  <si>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</si>
  <si>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</si>
  <si>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</si>
  <si>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</si>
  <si>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</si>
  <si>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</si>
  <si>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</si>
  <si>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</si>
  <si>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</si>
  <si>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</si>
  <si>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</si>
  <si>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</si>
  <si>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</si>
  <si>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</si>
  <si>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</si>
  <si>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</si>
  <si>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</si>
  <si>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</si>
  <si>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</si>
  <si>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</si>
  <si>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</si>
  <si>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</si>
  <si>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</si>
  <si>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</si>
  <si>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</si>
  <si>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</si>
  <si>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</si>
  <si>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</si>
  <si>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</si>
  <si>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</si>
  <si>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</si>
  <si>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</si>
  <si>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</si>
  <si>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</si>
  <si>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</si>
  <si>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</si>
  <si>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</si>
  <si>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</si>
  <si>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</si>
  <si>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</si>
  <si>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</si>
  <si>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</si>
  <si>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</si>
  <si>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</si>
  <si>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</si>
  <si>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</si>
  <si>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</si>
  <si>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</si>
  <si>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</si>
  <si>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</si>
  <si>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</si>
  <si>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</si>
  <si>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</si>
  <si>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</si>
  <si>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</si>
  <si>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</si>
  <si>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</si>
  <si>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</si>
  <si>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</si>
  <si>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</si>
  <si>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</si>
  <si>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</si>
  <si>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</si>
  <si>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</si>
  <si>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</si>
  <si>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</si>
  <si>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</si>
  <si>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</si>
  <si>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</si>
  <si>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</si>
  <si>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</si>
  <si>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</si>
  <si>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</si>
  <si>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</si>
  <si>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</si>
  <si>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</si>
  <si>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</si>
  <si>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</si>
  <si>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</si>
  <si>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</si>
  <si>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</si>
  <si>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</si>
  <si>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</si>
  <si>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</si>
  <si>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</si>
  <si>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</si>
  <si>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</si>
  <si>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</si>
  <si>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</si>
  <si>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</si>
  <si>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</si>
  <si>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</si>
  <si>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</si>
  <si>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</si>
  <si>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</si>
  <si>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</si>
  <si>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</si>
  <si>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</si>
  <si>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</si>
  <si>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</si>
  <si>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</si>
  <si>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</si>
  <si>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</si>
  <si>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</si>
  <si>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</si>
  <si>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</si>
  <si>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</si>
  <si>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</si>
  <si>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</si>
  <si>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</si>
  <si>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</si>
  <si>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</si>
  <si>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</si>
  <si>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</si>
  <si>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</si>
  <si>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</si>
  <si>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</si>
  <si>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</si>
  <si>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</si>
  <si>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</si>
  <si>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</si>
  <si>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</si>
  <si>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</si>
  <si>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</si>
  <si>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</si>
  <si>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</si>
  <si>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</si>
  <si>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</si>
  <si>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</si>
  <si>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</si>
  <si>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</si>
  <si>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</si>
  <si>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</si>
  <si>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</si>
  <si>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</si>
  <si>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</si>
  <si>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</si>
  <si>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</si>
  <si>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</si>
  <si>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</si>
  <si>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</si>
  <si>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</si>
  <si>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</si>
  <si>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</si>
  <si>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</si>
  <si>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</si>
  <si>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</si>
  <si>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</si>
  <si>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</si>
  <si>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</si>
  <si>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</si>
  <si>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</si>
  <si>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</si>
  <si>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</si>
  <si>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</si>
  <si>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</si>
  <si>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</si>
  <si>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</si>
  <si>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</si>
  <si>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</si>
  <si>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</si>
  <si>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</si>
  <si>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</si>
  <si>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</si>
  <si>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</si>
  <si>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</si>
  <si>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</si>
  <si>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</si>
  <si>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</si>
  <si>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</si>
  <si>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</si>
  <si>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</si>
  <si>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</si>
  <si>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</si>
  <si>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</si>
  <si>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</si>
  <si>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</si>
  <si>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</si>
  <si>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</si>
  <si>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</si>
  <si>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</si>
  <si>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</si>
  <si>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</si>
  <si>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</si>
  <si>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</si>
  <si>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</si>
  <si>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</si>
  <si>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</si>
  <si>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</si>
  <si>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</si>
  <si>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</si>
  <si>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</si>
  <si>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</si>
  <si>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</si>
  <si>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</si>
  <si>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</si>
  <si>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</si>
  <si>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</si>
  <si>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</si>
  <si>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</si>
  <si>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</si>
  <si>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</si>
  <si>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</si>
  <si>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</si>
  <si>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</si>
  <si>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</si>
  <si>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</si>
  <si>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</si>
  <si>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</si>
  <si>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</si>
  <si>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</si>
  <si>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</si>
  <si>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</si>
  <si>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</si>
  <si>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</si>
  <si>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</si>
  <si>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</si>
  <si>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</si>
  <si>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</si>
  <si>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</si>
  <si>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</si>
  <si>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</si>
  <si>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</si>
  <si>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</si>
  <si>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</si>
  <si>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</si>
  <si>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</si>
  <si>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</si>
  <si>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</si>
  <si>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</si>
  <si>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</si>
  <si>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</si>
  <si>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</si>
  <si>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</si>
  <si>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</si>
  <si>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</si>
  <si>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</si>
  <si>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</si>
  <si>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</si>
  <si>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</si>
  <si>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</si>
  <si>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</si>
  <si>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</si>
  <si>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</si>
  <si>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</si>
  <si>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</si>
  <si>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</si>
  <si>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</si>
  <si>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</si>
  <si>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</si>
  <si>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</si>
  <si>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</si>
  <si>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</si>
  <si>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</si>
  <si>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</si>
  <si>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</si>
  <si>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</si>
  <si>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</si>
  <si>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</si>
  <si>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</si>
  <si>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</si>
  <si>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</si>
  <si>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</si>
  <si>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</si>
  <si>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</si>
  <si>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</si>
  <si>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</si>
  <si>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</si>
  <si>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</si>
  <si>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</si>
  <si>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</si>
  <si>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</si>
  <si>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</si>
  <si>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</si>
  <si>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</si>
  <si>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</si>
  <si>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</si>
  <si>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</si>
  <si>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</si>
  <si>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</si>
  <si>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</si>
  <si>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</si>
  <si>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</si>
  <si>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</si>
  <si>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</si>
  <si>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</si>
  <si>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</si>
  <si>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</si>
  <si>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</si>
  <si>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</si>
  <si>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</si>
  <si>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</si>
  <si>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</si>
  <si>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</si>
  <si>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</si>
  <si>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</si>
  <si>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</si>
  <si>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</si>
  <si>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</si>
  <si>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</si>
  <si>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</si>
  <si>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</si>
  <si>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</si>
  <si>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</si>
  <si>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</si>
  <si>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</si>
  <si>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</si>
  <si>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</si>
  <si>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</si>
  <si>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</si>
  <si>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</si>
  <si>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</si>
  <si>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</si>
  <si>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</si>
  <si>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</si>
  <si>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</si>
  <si>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</si>
  <si>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</si>
  <si>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</si>
  <si>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</si>
  <si>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</si>
  <si>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</si>
  <si>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</si>
  <si>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</si>
  <si>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</si>
  <si>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</si>
  <si>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</si>
  <si>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</si>
  <si>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</si>
  <si>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</si>
  <si>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</si>
  <si>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</si>
  <si>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</si>
  <si>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</si>
  <si>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</si>
  <si>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</si>
  <si>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</si>
  <si>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</si>
  <si>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</si>
  <si>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</si>
  <si>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</si>
  <si>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</si>
  <si>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</si>
  <si>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</si>
  <si>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</si>
  <si>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</si>
  <si>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</si>
  <si>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</si>
  <si>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</si>
  <si>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</si>
  <si>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</si>
  <si>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</si>
  <si>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</si>
  <si>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</si>
  <si>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</si>
  <si>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</si>
  <si>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</si>
  <si>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</si>
  <si>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</si>
  <si>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</si>
  <si>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</si>
  <si>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</si>
  <si>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</si>
  <si>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</si>
  <si>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</si>
  <si>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</si>
  <si>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</si>
  <si>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</si>
  <si>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</si>
  <si>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</si>
  <si>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</si>
  <si>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</si>
  <si>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</si>
  <si>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</si>
  <si>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</si>
  <si>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</si>
  <si>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</si>
  <si>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</si>
  <si>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</si>
  <si>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</si>
  <si>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</si>
  <si>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</si>
  <si>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</si>
  <si>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</si>
  <si>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</si>
  <si>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</si>
  <si>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</si>
  <si>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</si>
  <si>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</si>
  <si>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</si>
  <si>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</si>
  <si>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</si>
  <si>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</si>
  <si>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</si>
  <si>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</si>
  <si>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</si>
  <si>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</si>
  <si>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</si>
  <si>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</si>
  <si>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</si>
  <si>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</si>
  <si>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</si>
  <si>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</si>
  <si>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</si>
  <si>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</si>
  <si>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</si>
  <si>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</si>
  <si>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</si>
  <si>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</si>
  <si>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</si>
  <si>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</si>
  <si>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</si>
  <si>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</si>
  <si>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</si>
  <si>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</si>
  <si>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</si>
  <si>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</si>
  <si>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</si>
  <si>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</si>
  <si>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</si>
  <si>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</si>
  <si>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</si>
  <si>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</si>
  <si>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</si>
  <si>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</si>
  <si>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</si>
  <si>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</si>
  <si>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</si>
  <si>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</si>
  <si>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</si>
  <si>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</si>
  <si>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</si>
  <si>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</si>
  <si>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</si>
  <si>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</si>
  <si>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</si>
  <si>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</si>
  <si>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</si>
  <si>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</si>
  <si>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</si>
  <si>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</si>
  <si>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</si>
  <si>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</si>
  <si>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</si>
  <si>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</si>
  <si>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</si>
  <si>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</si>
  <si>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</si>
  <si>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</si>
  <si>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</si>
  <si>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</si>
  <si>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</si>
  <si>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</si>
  <si>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</si>
  <si>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</si>
  <si>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</si>
  <si>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</si>
  <si>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</si>
  <si>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</si>
  <si>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</si>
  <si>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</si>
  <si>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</si>
  <si>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</si>
  <si>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</si>
  <si>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</si>
  <si>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</si>
  <si>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</si>
  <si>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</si>
  <si>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</si>
  <si>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</si>
  <si>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</si>
  <si>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</si>
  <si>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</si>
  <si>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</si>
  <si>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</si>
  <si>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</si>
  <si>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</si>
  <si>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</si>
  <si>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</si>
  <si>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</si>
  <si>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</si>
  <si>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</si>
  <si>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</si>
  <si>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</si>
  <si>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</si>
  <si>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</si>
  <si>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</si>
  <si>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</si>
  <si>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</si>
  <si>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</si>
  <si>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</si>
  <si>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</si>
  <si>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</si>
  <si>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</si>
  <si>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</si>
  <si>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</si>
  <si>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</si>
  <si>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</si>
  <si>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</si>
  <si>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</si>
  <si>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</si>
  <si>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</si>
  <si>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</si>
  <si>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</si>
  <si>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</si>
  <si>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</si>
  <si>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</si>
  <si>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</si>
  <si>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</si>
  <si>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</si>
  <si>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</si>
  <si>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</si>
  <si>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</si>
  <si>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</si>
  <si>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</si>
  <si>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</si>
  <si>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</si>
  <si>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</si>
  <si>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</si>
  <si>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</si>
  <si>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</si>
  <si>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</si>
  <si>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</si>
  <si>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</si>
  <si>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</si>
  <si>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</si>
  <si>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</si>
  <si>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</si>
  <si>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</si>
  <si>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</si>
  <si>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</si>
  <si>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</si>
  <si>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</si>
  <si>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</si>
  <si>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</si>
  <si>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</si>
  <si>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</si>
  <si>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</si>
  <si>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</si>
  <si>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</si>
  <si>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</si>
  <si>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</si>
  <si>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</si>
  <si>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</si>
  <si>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</si>
  <si>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</si>
  <si>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</si>
  <si>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</si>
  <si>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</si>
  <si>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</si>
  <si>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</si>
  <si>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</si>
  <si>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</si>
  <si>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</si>
  <si>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</si>
  <si>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</si>
  <si>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</si>
  <si>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</si>
  <si>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</si>
  <si>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</si>
  <si>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</si>
  <si>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</si>
  <si>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</si>
  <si>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</si>
  <si>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</si>
  <si>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</si>
  <si>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</si>
  <si>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</si>
  <si>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</si>
  <si>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</si>
  <si>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</si>
  <si>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</si>
  <si>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</si>
  <si>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</si>
  <si>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</si>
  <si>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</si>
  <si>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</si>
  <si>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</si>
  <si>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</si>
  <si>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</si>
  <si>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</si>
  <si>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</si>
  <si>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</si>
  <si>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</si>
  <si>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</si>
  <si>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</si>
  <si>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</si>
  <si>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</si>
  <si>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</si>
  <si>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</si>
  <si>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</si>
  <si>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</si>
  <si>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</si>
  <si>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</si>
  <si>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</si>
  <si>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</si>
  <si>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</si>
  <si>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</si>
  <si>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</si>
  <si>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</si>
  <si>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</si>
  <si>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</si>
  <si>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</si>
  <si>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</si>
  <si>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</si>
  <si>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</si>
  <si>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</si>
  <si>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</si>
  <si>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</si>
  <si>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</si>
  <si>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</si>
  <si>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</si>
  <si>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</si>
  <si>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</si>
  <si>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</si>
  <si>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</si>
  <si>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</si>
  <si>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</si>
  <si>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</si>
  <si>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</si>
  <si>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</si>
  <si>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</si>
  <si>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</si>
  <si>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</si>
  <si>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</si>
  <si>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</si>
  <si>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</si>
  <si>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</si>
  <si>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</si>
  <si>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</si>
  <si>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</si>
  <si>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</si>
  <si>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</si>
  <si>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</si>
  <si>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</si>
  <si>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</si>
  <si>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</si>
  <si>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</si>
  <si>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</si>
  <si>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</si>
  <si>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</si>
  <si>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</si>
  <si>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</si>
  <si>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</si>
  <si>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</si>
  <si>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</si>
  <si>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</si>
  <si>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</si>
  <si>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</si>
  <si>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</si>
  <si>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</si>
  <si>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</si>
  <si>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</si>
  <si>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</si>
  <si>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</si>
  <si>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</si>
  <si>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</si>
  <si>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</si>
  <si>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</si>
  <si>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</si>
  <si>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</si>
  <si>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</si>
  <si>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</si>
  <si>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</si>
  <si>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</si>
  <si>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</si>
  <si>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</si>
  <si>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</si>
  <si>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</si>
  <si>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</si>
  <si>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</si>
  <si>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</si>
  <si>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</si>
  <si>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</si>
  <si>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</si>
  <si>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</si>
  <si>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</si>
  <si>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</si>
  <si>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</si>
  <si>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</si>
  <si>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</si>
  <si>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</si>
  <si>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</si>
  <si>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</si>
  <si>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</si>
  <si>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</si>
  <si>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</si>
  <si>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</si>
  <si>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</si>
  <si>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</si>
  <si>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</si>
  <si>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</si>
  <si>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</si>
  <si>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</si>
  <si>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</si>
  <si>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</si>
  <si>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</si>
  <si>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</si>
  <si>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</si>
  <si>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</si>
  <si>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</si>
  <si>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</si>
  <si>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</si>
  <si>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</si>
  <si>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</si>
  <si>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</si>
  <si>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</si>
  <si>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</si>
  <si>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</si>
  <si>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</si>
  <si>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</si>
  <si>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</si>
  <si>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</si>
  <si>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</si>
  <si>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</si>
  <si>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</si>
  <si>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</si>
  <si>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</si>
  <si>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</si>
  <si>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</si>
  <si>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</si>
  <si>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</si>
  <si>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</si>
  <si>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</si>
  <si>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</si>
  <si>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</si>
  <si>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</si>
  <si>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</si>
  <si>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</si>
  <si>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</si>
  <si>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</si>
  <si>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</si>
  <si>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</si>
  <si>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</si>
  <si>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</si>
  <si>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</si>
  <si>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</si>
  <si>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</si>
  <si>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</si>
  <si>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</si>
  <si>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</si>
  <si>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</si>
  <si>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</si>
  <si>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</si>
  <si>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</si>
  <si>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</si>
  <si>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</si>
  <si>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</si>
  <si>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</si>
  <si>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</si>
  <si>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</si>
  <si>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</si>
  <si>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</si>
  <si>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</si>
  <si>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</si>
  <si>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</si>
  <si>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</si>
  <si>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</si>
  <si>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</si>
  <si>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</si>
  <si>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</si>
  <si>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</si>
  <si>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</si>
  <si>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</si>
  <si>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</si>
  <si>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</si>
  <si>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</si>
  <si>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</si>
  <si>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</si>
  <si>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</si>
  <si>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</si>
  <si>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</si>
  <si>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</si>
  <si>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</si>
  <si>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</si>
  <si>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</si>
  <si>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</si>
  <si>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</si>
  <si>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</si>
  <si>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</si>
  <si>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</si>
  <si>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</si>
  <si>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</si>
  <si>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</si>
  <si>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</si>
  <si>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</si>
  <si>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</si>
  <si>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</si>
  <si>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</si>
  <si>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</si>
  <si>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</si>
  <si>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</si>
  <si>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</si>
  <si>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</si>
  <si>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</si>
  <si>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</si>
  <si>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</si>
  <si>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</si>
  <si>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</si>
  <si>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</si>
  <si>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</si>
  <si>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</si>
  <si>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</si>
  <si>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</si>
  <si>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</si>
  <si>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</si>
  <si>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</si>
  <si>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</si>
  <si>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</si>
  <si>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</si>
  <si>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</si>
  <si>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</si>
  <si>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</si>
  <si>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</si>
  <si>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</si>
  <si>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</si>
  <si>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</si>
  <si>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</si>
  <si>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</si>
  <si>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</si>
  <si>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</si>
  <si>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</si>
  <si>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</si>
  <si>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</si>
  <si>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</si>
  <si>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</si>
  <si>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</si>
  <si>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</si>
  <si>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</si>
  <si>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</si>
  <si>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</si>
  <si>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</si>
  <si>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</si>
  <si>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</si>
  <si>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</si>
  <si>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</si>
  <si>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</si>
  <si>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</si>
  <si>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</si>
  <si>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</si>
  <si>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</si>
  <si>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</si>
  <si>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</si>
  <si>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</si>
  <si>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</si>
  <si>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</si>
  <si>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</si>
  <si>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</si>
  <si>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</si>
  <si>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</si>
  <si>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</si>
  <si>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</si>
  <si>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</si>
  <si>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</si>
  <si>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</si>
  <si>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</si>
  <si>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</si>
  <si>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</si>
  <si>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</si>
  <si>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</si>
  <si>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</si>
  <si>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</si>
  <si>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</si>
  <si>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</si>
  <si>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</si>
  <si>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</si>
  <si>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</si>
  <si>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</si>
  <si>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</si>
  <si>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</si>
  <si>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</si>
  <si>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</si>
  <si>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</si>
  <si>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</si>
  <si>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</si>
  <si>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</si>
  <si>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</si>
  <si>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</si>
  <si>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</si>
  <si>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</si>
  <si>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</si>
  <si>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</si>
  <si>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</si>
  <si>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</si>
  <si>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</si>
  <si>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</si>
  <si>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</si>
  <si>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</si>
  <si>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</si>
  <si>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</si>
  <si>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</si>
  <si>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</si>
  <si>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</si>
  <si>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</si>
  <si>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</si>
  <si>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</si>
  <si>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</si>
  <si>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</si>
  <si>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</si>
  <si>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</si>
  <si>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</si>
  <si>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</si>
  <si>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</si>
  <si>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</si>
  <si>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</si>
  <si>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</si>
  <si>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</si>
  <si>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</si>
  <si>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</si>
  <si>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</si>
  <si>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</si>
  <si>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</si>
  <si>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</si>
  <si>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</si>
  <si>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</si>
  <si>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</si>
  <si>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</si>
  <si>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</si>
  <si>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</si>
  <si>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</si>
  <si>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</si>
  <si>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</si>
  <si>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</si>
  <si>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</si>
  <si>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</si>
  <si>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</si>
  <si>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</si>
  <si>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</si>
  <si>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</si>
  <si>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</si>
  <si>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</si>
  <si>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</si>
  <si>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</si>
  <si>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</si>
  <si>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</si>
  <si>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</si>
  <si>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</si>
  <si>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</si>
  <si>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</si>
  <si>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</si>
  <si>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</si>
  <si>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</si>
  <si>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</si>
  <si>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</si>
  <si>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</si>
  <si>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</si>
  <si>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</si>
  <si>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</si>
  <si>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</si>
  <si>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</si>
  <si>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</si>
  <si>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</si>
  <si>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</si>
  <si>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</si>
  <si>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</si>
  <si>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</si>
  <si>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</si>
  <si>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</si>
  <si>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</si>
  <si>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</si>
  <si>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</si>
  <si>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</si>
  <si>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</si>
  <si>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</si>
  <si>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</si>
  <si>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</si>
  <si>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</si>
  <si>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</si>
  <si>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</si>
  <si>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</si>
  <si>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</si>
  <si>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</si>
  <si>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</si>
  <si>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</si>
  <si>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</si>
  <si>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</si>
  <si>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</si>
  <si>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</si>
  <si>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</si>
  <si>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</si>
  <si>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</si>
  <si>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</si>
  <si>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</si>
  <si>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</si>
  <si>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</si>
  <si>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</si>
  <si>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</si>
  <si>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</si>
  <si>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</si>
  <si>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</si>
  <si>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</si>
  <si>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</si>
  <si>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</si>
  <si>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</si>
  <si>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</si>
  <si>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</si>
  <si>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</si>
  <si>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</si>
  <si>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</si>
  <si>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</si>
  <si>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</si>
  <si>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</si>
  <si>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</si>
  <si>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</si>
  <si>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</si>
  <si>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</si>
  <si>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</si>
  <si>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</si>
  <si>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</si>
  <si>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</si>
  <si>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</si>
  <si>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</si>
  <si>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</si>
  <si>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</si>
  <si>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</si>
  <si>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</si>
  <si>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</si>
  <si>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</si>
  <si>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</si>
  <si>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</si>
  <si>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</si>
  <si>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</si>
  <si>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</si>
  <si>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</si>
  <si>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</si>
  <si>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</si>
  <si>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</si>
  <si>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</si>
  <si>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</si>
  <si>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</si>
  <si>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</si>
  <si>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</si>
  <si>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</si>
  <si>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</si>
  <si>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</si>
  <si>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</si>
  <si>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</si>
  <si>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</si>
  <si>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</si>
  <si>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</si>
  <si>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</si>
  <si>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</si>
  <si>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</si>
  <si>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</si>
  <si>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</si>
  <si>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</si>
  <si>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</si>
  <si>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</si>
  <si>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</si>
  <si>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</si>
  <si>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</si>
  <si>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</si>
  <si>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</si>
  <si>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</si>
  <si>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</si>
  <si>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</si>
  <si>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</si>
  <si>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</si>
  <si>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</si>
  <si>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</si>
  <si>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</si>
  <si>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</si>
  <si>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</si>
  <si>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</si>
  <si>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</si>
  <si>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</si>
  <si>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</si>
  <si>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</si>
  <si>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</si>
  <si>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</si>
  <si>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</si>
  <si>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</si>
  <si>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</si>
  <si>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</si>
  <si>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</si>
  <si>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</si>
  <si>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</si>
  <si>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</si>
  <si>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</si>
  <si>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</si>
  <si>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</si>
  <si>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</si>
  <si>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</si>
  <si>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</si>
  <si>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</si>
  <si>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</si>
  <si>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</si>
  <si>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</si>
  <si>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</si>
  <si>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</si>
  <si>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</si>
  <si>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</si>
  <si>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</si>
  <si>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</si>
  <si>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</si>
  <si>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</si>
  <si>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</si>
  <si>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</si>
  <si>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</si>
  <si>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</si>
  <si>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</si>
  <si>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</si>
  <si>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</si>
  <si>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</si>
  <si>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</si>
  <si>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</si>
  <si>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</si>
  <si>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</si>
  <si>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</si>
  <si>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</si>
  <si>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</si>
  <si>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</si>
  <si>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</si>
  <si>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</si>
  <si>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</si>
  <si>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</si>
  <si>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</si>
  <si>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</si>
  <si>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</si>
  <si>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</si>
  <si>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</si>
  <si>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</si>
  <si>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</si>
  <si>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</si>
  <si>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</si>
  <si>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</si>
  <si>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</si>
  <si>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</si>
  <si>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</si>
  <si>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</si>
  <si>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</si>
  <si>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</si>
  <si>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</si>
  <si>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</si>
  <si>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</si>
  <si>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</si>
  <si>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</si>
  <si>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</si>
  <si>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</si>
  <si>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</si>
  <si>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</si>
  <si>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</si>
  <si>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</si>
  <si>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</si>
  <si>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</si>
  <si>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</si>
  <si>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</si>
  <si>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</si>
  <si>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</si>
  <si>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</si>
  <si>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</si>
  <si>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</si>
  <si>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</si>
  <si>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</si>
  <si>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</si>
  <si>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</si>
  <si>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</si>
  <si>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</si>
  <si>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</si>
  <si>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</si>
  <si>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</si>
  <si>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</si>
  <si>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</si>
  <si>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</si>
  <si>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</si>
  <si>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</si>
  <si>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</si>
  <si>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</si>
  <si>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</si>
  <si>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</si>
  <si>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</si>
  <si>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</si>
  <si>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</si>
  <si>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</si>
  <si>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</si>
  <si>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</si>
  <si>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</si>
  <si>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</si>
  <si>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</si>
  <si>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</si>
  <si>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</si>
  <si>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</si>
  <si>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</si>
  <si>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</si>
  <si>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</si>
  <si>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</si>
  <si>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</si>
  <si>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</si>
  <si>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</si>
  <si>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</si>
  <si>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</si>
  <si>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</si>
  <si>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</si>
  <si>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</si>
  <si>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</si>
  <si>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</si>
  <si>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</si>
  <si>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</si>
  <si>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</si>
  <si>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</si>
  <si>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</si>
  <si>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</si>
  <si>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</si>
  <si>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</si>
  <si>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</si>
  <si>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</si>
  <si>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</si>
  <si>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</si>
  <si>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</si>
  <si>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</si>
  <si>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</si>
  <si>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</si>
  <si>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</si>
  <si>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</si>
  <si>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</si>
  <si>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</si>
  <si>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</si>
  <si>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</si>
  <si>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</si>
  <si>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</si>
  <si>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</si>
  <si>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</si>
  <si>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</si>
  <si>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</si>
  <si>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</si>
  <si>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</si>
  <si>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</si>
  <si>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</si>
  <si>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</si>
  <si>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</si>
  <si>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</si>
  <si>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</si>
  <si>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</si>
  <si>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</si>
  <si>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</si>
  <si>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</si>
  <si>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</si>
  <si>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</si>
  <si>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</si>
  <si>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</si>
  <si>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</si>
  <si>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</si>
  <si>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</si>
  <si>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</si>
  <si>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</si>
  <si>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</si>
  <si>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</si>
  <si>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</si>
  <si>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</si>
  <si>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</si>
  <si>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</si>
  <si>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</si>
  <si>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</si>
  <si>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</si>
  <si>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</si>
  <si>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</si>
  <si>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</si>
  <si>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</si>
  <si>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</si>
  <si>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</si>
  <si>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</si>
  <si>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</si>
  <si>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</si>
  <si>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</si>
  <si>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</si>
  <si>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</si>
  <si>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</si>
  <si>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</si>
  <si>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</si>
  <si>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</si>
  <si>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</si>
  <si>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</si>
  <si>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</si>
  <si>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</si>
  <si>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</si>
  <si>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</si>
  <si>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</si>
  <si>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</si>
  <si>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</si>
  <si>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</si>
  <si>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</si>
  <si>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</si>
  <si>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</si>
  <si>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</si>
  <si>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</si>
  <si>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</si>
  <si>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</si>
  <si>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</si>
  <si>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</si>
  <si>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</si>
  <si>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</si>
  <si>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</si>
  <si>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</si>
  <si>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</si>
  <si>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</si>
  <si>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</si>
  <si>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</si>
  <si>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</si>
  <si>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</si>
  <si>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</si>
  <si>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</si>
  <si>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</si>
  <si>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</si>
  <si>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</si>
  <si>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</si>
  <si>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</si>
  <si>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</si>
  <si>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</si>
  <si>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</si>
  <si>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</si>
  <si>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</si>
  <si>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</si>
  <si>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</si>
  <si>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</si>
  <si>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</si>
  <si>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</si>
  <si>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</si>
  <si>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</si>
  <si>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</si>
  <si>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</si>
  <si>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</si>
  <si>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</si>
  <si>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</si>
  <si>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</si>
  <si>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</si>
  <si>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</si>
  <si>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</si>
  <si>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</si>
  <si>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</si>
  <si>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</si>
  <si>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</si>
  <si>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</si>
  <si>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</si>
  <si>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</si>
  <si>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</si>
  <si>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</si>
  <si>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</si>
  <si>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</si>
  <si>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</si>
  <si>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</si>
  <si>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</si>
  <si>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</si>
  <si>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</si>
  <si>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</si>
  <si>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</si>
  <si>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</si>
  <si>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</si>
  <si>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</si>
  <si>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</si>
  <si>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</si>
  <si>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</si>
  <si>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</si>
  <si>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</si>
  <si>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</si>
  <si>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</si>
  <si>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</si>
  <si>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</si>
  <si>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</si>
  <si>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</si>
  <si>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</si>
  <si>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</si>
  <si>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</si>
  <si>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</si>
  <si>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</si>
  <si>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</si>
  <si>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</si>
  <si>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</si>
  <si>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</si>
  <si>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</si>
  <si>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</si>
  <si>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</si>
  <si>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</si>
  <si>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</si>
  <si>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</si>
  <si>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</si>
  <si>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</si>
  <si>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</si>
  <si>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</si>
  <si>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</si>
  <si>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</si>
  <si>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</si>
  <si>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</si>
  <si>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</si>
  <si>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</si>
  <si>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</si>
  <si>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</si>
  <si>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</si>
  <si>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</si>
  <si>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</si>
  <si>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</si>
  <si>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</si>
  <si>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</si>
  <si>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</si>
  <si>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</si>
  <si>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</si>
  <si>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</si>
  <si>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</si>
  <si>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</si>
  <si>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</si>
  <si>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</si>
  <si>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</si>
  <si>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</si>
  <si>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</si>
  <si>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</si>
  <si>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</si>
  <si>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</si>
  <si>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</si>
  <si>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</si>
  <si>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</si>
  <si>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</si>
  <si>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</si>
  <si>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</si>
  <si>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</si>
  <si>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</si>
  <si>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</si>
  <si>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</si>
  <si>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</si>
  <si>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</si>
  <si>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</si>
  <si>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</si>
  <si>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</si>
  <si>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</si>
  <si>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</si>
  <si>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</si>
  <si>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</si>
  <si>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</si>
  <si>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</si>
  <si>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</si>
  <si>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</si>
  <si>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</si>
  <si>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</si>
  <si>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</si>
  <si>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</si>
  <si>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</si>
  <si>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</si>
  <si>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</si>
  <si>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</si>
  <si>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</si>
  <si>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</si>
  <si>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</si>
  <si>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</si>
  <si>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</si>
  <si>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</si>
  <si>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</si>
  <si>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</si>
  <si>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</si>
  <si>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</si>
  <si>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</si>
  <si>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</si>
  <si>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</si>
  <si>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</si>
  <si>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</si>
  <si>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</si>
  <si>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</si>
  <si>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</si>
  <si>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</si>
  <si>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</si>
  <si>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</si>
  <si>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</si>
  <si>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</si>
  <si>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</si>
  <si>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</si>
  <si>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</si>
  <si>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</si>
  <si>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</si>
  <si>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</si>
  <si>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</si>
  <si>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</si>
  <si>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</si>
  <si>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</si>
  <si>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</si>
  <si>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</si>
  <si>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</si>
  <si>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</si>
  <si>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</si>
  <si>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</si>
  <si>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</si>
  <si>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</si>
  <si>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</si>
  <si>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</si>
  <si>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</si>
  <si>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</si>
  <si>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</si>
  <si>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</si>
  <si>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</si>
  <si>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</si>
  <si>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</si>
  <si>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</si>
  <si>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</si>
  <si>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</si>
  <si>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</si>
  <si>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</si>
  <si>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</si>
  <si>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</si>
  <si>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</si>
  <si>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</si>
  <si>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</si>
  <si>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</si>
  <si>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</si>
  <si>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</si>
  <si>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</si>
  <si>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</si>
  <si>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</si>
  <si>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</si>
  <si>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</si>
  <si>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</si>
  <si>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</si>
  <si>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</si>
  <si>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</si>
  <si>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</si>
  <si>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</si>
  <si>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</si>
  <si>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</si>
  <si>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</si>
  <si>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</si>
  <si>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</si>
  <si>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</si>
  <si>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</si>
  <si>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</si>
  <si>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</si>
  <si>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</si>
  <si>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</si>
  <si>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</si>
  <si>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</si>
  <si>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</si>
  <si>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</si>
  <si>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</si>
  <si>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</si>
  <si>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</si>
  <si>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</si>
  <si>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</si>
  <si>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</si>
  <si>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</si>
  <si>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</si>
  <si>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</si>
  <si>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</si>
  <si>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</si>
  <si>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</si>
  <si>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</si>
  <si>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</si>
  <si>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</si>
  <si>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</si>
  <si>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</si>
  <si>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</si>
  <si>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</si>
  <si>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</si>
  <si>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</si>
  <si>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</si>
  <si>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</si>
  <si>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</si>
  <si>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</si>
  <si>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</si>
  <si>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</si>
  <si>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</si>
  <si>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</si>
  <si>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</si>
  <si>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</si>
  <si>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</si>
  <si>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</si>
  <si>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</si>
  <si>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</si>
  <si>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</si>
  <si>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</si>
  <si>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</si>
  <si>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</si>
  <si>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</si>
  <si>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</si>
  <si>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</si>
  <si>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</si>
  <si>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</si>
  <si>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</si>
  <si>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</si>
  <si>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</si>
  <si>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</si>
  <si>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</si>
  <si>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</si>
  <si>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</si>
  <si>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</si>
  <si>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</si>
  <si>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</si>
  <si>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</si>
  <si>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</si>
  <si>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</si>
  <si>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</si>
  <si>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</si>
  <si>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</si>
  <si>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</si>
  <si>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</si>
  <si>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</si>
  <si>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</si>
  <si>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</si>
  <si>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</si>
  <si>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</si>
  <si>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</si>
  <si>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</si>
  <si>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</si>
  <si>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</si>
  <si>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</si>
  <si>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</si>
  <si>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</si>
  <si>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</si>
  <si>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</si>
  <si>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</si>
  <si>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</si>
  <si>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</si>
  <si>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</si>
  <si>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</si>
  <si>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</si>
  <si>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</si>
  <si>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</si>
  <si>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</si>
  <si>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</si>
  <si>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</si>
  <si>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</si>
  <si>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</si>
  <si>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</si>
  <si>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</si>
  <si>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</si>
  <si>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</si>
  <si>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</si>
  <si>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</si>
  <si>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</si>
  <si>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</si>
  <si>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</si>
  <si>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</si>
  <si>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</si>
  <si>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</si>
  <si>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</si>
  <si>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</si>
  <si>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</si>
  <si>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</si>
  <si>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</si>
  <si>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</si>
  <si>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</si>
  <si>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</si>
  <si>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</si>
  <si>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</si>
  <si>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</si>
  <si>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</si>
  <si>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</si>
  <si>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</si>
  <si>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</si>
  <si>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</si>
  <si>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</si>
  <si>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</si>
  <si>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</si>
  <si>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</si>
  <si>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</si>
  <si>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</si>
  <si>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</si>
  <si>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</si>
  <si>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</si>
  <si>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</si>
  <si>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</si>
  <si>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</si>
  <si>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</si>
  <si>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</si>
  <si>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</si>
  <si>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</si>
  <si>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</si>
  <si>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</si>
  <si>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</si>
  <si>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</si>
  <si>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</si>
  <si>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</si>
  <si>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</si>
  <si>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</si>
  <si>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</si>
  <si>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</si>
  <si>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</si>
  <si>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</si>
  <si>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</si>
  <si>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</si>
  <si>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</si>
  <si>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</si>
  <si>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</si>
  <si>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</si>
  <si>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</si>
  <si>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</si>
  <si>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</si>
  <si>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</si>
  <si>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</si>
  <si>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</si>
  <si>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</si>
  <si>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</si>
  <si>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</si>
  <si>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</si>
  <si>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</si>
  <si>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</si>
  <si>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</si>
  <si>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</si>
  <si>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</si>
  <si>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</si>
  <si>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</si>
  <si>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</si>
  <si>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</si>
  <si>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</si>
  <si>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</si>
  <si>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</si>
  <si>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</si>
  <si>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</si>
  <si>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</si>
  <si>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</si>
  <si>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</si>
  <si>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</si>
  <si>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</si>
  <si>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</si>
  <si>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</si>
  <si>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</si>
  <si>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</si>
  <si>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</si>
  <si>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</si>
  <si>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</si>
  <si>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</si>
  <si>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</si>
  <si>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</si>
  <si>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</si>
  <si>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</si>
  <si>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</si>
  <si>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</si>
  <si>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</si>
  <si>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</si>
  <si>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</si>
  <si>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</si>
  <si>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</si>
  <si>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</si>
  <si>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</si>
  <si>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</si>
  <si>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</si>
  <si>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</si>
  <si>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</si>
  <si>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</si>
  <si>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</si>
  <si>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</si>
  <si>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</si>
  <si>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</si>
  <si>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</si>
  <si>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</si>
  <si>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</si>
  <si>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</si>
  <si>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</si>
  <si>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</si>
  <si>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</si>
  <si>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</si>
  <si>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</si>
  <si>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</si>
  <si>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</si>
  <si>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</si>
  <si>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</si>
  <si>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</si>
  <si>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</si>
  <si>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</si>
  <si>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</si>
  <si>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</si>
  <si>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</si>
  <si>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</si>
  <si>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</si>
  <si>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</si>
  <si>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</si>
  <si>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</si>
  <si>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</si>
  <si>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</si>
  <si>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</si>
  <si>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</si>
  <si>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</si>
  <si>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</si>
  <si>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</si>
  <si>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</si>
  <si>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</si>
  <si>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</si>
  <si>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</si>
  <si>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</si>
  <si>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</si>
  <si>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</si>
  <si>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</si>
  <si>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</si>
  <si>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</si>
  <si>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</si>
  <si>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</si>
  <si>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</si>
  <si>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</si>
  <si>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</si>
  <si>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</si>
  <si>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</si>
  <si>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</si>
  <si>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</si>
  <si>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</si>
  <si>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</si>
  <si>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</si>
  <si>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</si>
  <si>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</si>
  <si>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</si>
  <si>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</si>
  <si>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</si>
  <si>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</si>
  <si>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</si>
  <si>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</si>
  <si>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</si>
  <si>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</si>
  <si>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</si>
  <si>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</si>
  <si>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</si>
  <si>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</si>
  <si>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</si>
  <si>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</si>
  <si>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</si>
  <si>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</si>
  <si>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</si>
  <si>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</si>
  <si>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</si>
  <si>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</si>
  <si>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</si>
  <si>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</si>
  <si>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</si>
  <si>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</si>
  <si>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</si>
  <si>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</si>
  <si>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</si>
  <si>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</si>
  <si>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</si>
  <si>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</si>
  <si>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</si>
  <si>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</si>
  <si>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</si>
  <si>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</si>
  <si>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</si>
  <si>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</si>
  <si>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</si>
  <si>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</si>
  <si>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</si>
  <si>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</si>
  <si>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</si>
  <si>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</si>
  <si>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</si>
  <si>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</si>
  <si>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</si>
  <si>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</si>
  <si>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</si>
  <si>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</si>
  <si>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</si>
  <si>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</si>
  <si>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</si>
  <si>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</si>
  <si>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</si>
  <si>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</si>
  <si>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</si>
  <si>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</si>
  <si>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</si>
  <si>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</si>
  <si>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</si>
  <si>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</si>
  <si>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</si>
  <si>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</si>
  <si>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</si>
  <si>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</si>
  <si>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</si>
  <si>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</si>
  <si>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</si>
  <si>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</si>
  <si>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</si>
  <si>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</si>
  <si>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</si>
  <si>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</si>
  <si>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</si>
  <si>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</si>
  <si>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</si>
  <si>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</si>
  <si>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</si>
  <si>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</si>
  <si>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</si>
  <si>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</si>
  <si>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</si>
  <si>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</si>
  <si>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</si>
  <si>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</si>
  <si>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</si>
  <si>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</si>
  <si>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</si>
  <si>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</si>
  <si>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</si>
  <si>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</si>
  <si>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</si>
  <si>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</si>
  <si>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</si>
  <si>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</si>
  <si>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</si>
  <si>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</si>
  <si>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</si>
  <si>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</si>
  <si>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</si>
  <si>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</si>
  <si>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</si>
  <si>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</si>
  <si>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</si>
  <si>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</si>
  <si>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</si>
  <si>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</si>
  <si>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</si>
  <si>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</si>
  <si>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</si>
  <si>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</si>
  <si>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</si>
  <si>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</si>
  <si>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</si>
  <si>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</si>
  <si>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</si>
  <si>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</si>
  <si>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</si>
  <si>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</si>
  <si>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</si>
  <si>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</si>
  <si>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</si>
  <si>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</si>
  <si>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</si>
  <si>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</si>
  <si>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</si>
  <si>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</si>
  <si>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</si>
  <si>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</si>
  <si>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</si>
  <si>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</si>
  <si>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</si>
  <si>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</si>
  <si>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</si>
  <si>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</si>
  <si>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</si>
  <si>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</si>
  <si>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</si>
  <si>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</si>
  <si>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</si>
  <si>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</si>
  <si>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</si>
  <si>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</si>
  <si>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</si>
  <si>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</si>
  <si>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</si>
  <si>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</si>
  <si>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</si>
  <si>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</si>
  <si>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</si>
  <si>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</si>
  <si>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</si>
  <si>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</si>
  <si>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</si>
  <si>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</si>
  <si>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</si>
  <si>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</si>
  <si>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</si>
  <si>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</si>
  <si>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</si>
  <si>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</si>
  <si>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</si>
  <si>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</si>
  <si>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</si>
  <si>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</si>
  <si>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</si>
  <si>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</si>
  <si>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</si>
  <si>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</si>
  <si>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</si>
  <si>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</si>
  <si>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</si>
  <si>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</si>
  <si>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</si>
  <si>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</si>
  <si>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</si>
  <si>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</si>
  <si>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</si>
  <si>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</si>
  <si>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</si>
  <si>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</si>
  <si>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</si>
  <si>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</si>
  <si>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</si>
  <si>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</si>
  <si>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</si>
  <si>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</si>
  <si>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</si>
  <si>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</si>
  <si>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</si>
  <si>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</si>
  <si>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</si>
  <si>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</si>
  <si>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</si>
  <si>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</si>
  <si>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</si>
  <si>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</si>
  <si>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</si>
  <si>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</si>
  <si>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</si>
  <si>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</si>
  <si>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</si>
  <si>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</si>
  <si>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</si>
  <si>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</si>
  <si>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</si>
  <si>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</si>
  <si>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</si>
  <si>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</si>
  <si>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</si>
  <si>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</si>
  <si>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</si>
  <si>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</si>
  <si>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</si>
  <si>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</si>
  <si>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</si>
  <si>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</si>
  <si>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</si>
  <si>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</si>
  <si>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</si>
  <si>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</si>
  <si>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</si>
  <si>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</si>
  <si>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</si>
  <si>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</si>
  <si>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</si>
  <si>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</si>
  <si>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</si>
  <si>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</si>
  <si>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</si>
  <si>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</si>
  <si>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</si>
  <si>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</si>
  <si>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</si>
  <si>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</si>
  <si>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</si>
  <si>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</si>
  <si>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</si>
  <si>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</si>
  <si>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</si>
  <si>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</si>
  <si>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</si>
  <si>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</si>
  <si>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</si>
  <si>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</si>
  <si>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</si>
  <si>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</si>
  <si>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</si>
  <si>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</si>
  <si>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</si>
  <si>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</si>
  <si>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</si>
  <si>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</si>
  <si>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</si>
  <si>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</si>
  <si>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</si>
  <si>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</si>
  <si>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</si>
  <si>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</si>
  <si>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</si>
  <si>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</si>
  <si>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</si>
  <si>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</si>
  <si>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</si>
  <si>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</si>
  <si>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</si>
  <si>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</si>
  <si>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</si>
  <si>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</si>
  <si>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</si>
  <si>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</si>
  <si>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</si>
  <si>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</si>
  <si>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</si>
  <si>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</si>
  <si>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</si>
  <si>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</si>
  <si>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</si>
  <si>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</si>
  <si>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</si>
  <si>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</si>
  <si>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</si>
  <si>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</si>
  <si>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</si>
  <si>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</si>
  <si>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</si>
  <si>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</si>
  <si>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</si>
  <si>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</si>
  <si>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</si>
  <si>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</si>
  <si>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</si>
  <si>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</si>
  <si>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</si>
  <si>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</si>
  <si>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</si>
  <si>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</si>
  <si>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</si>
  <si>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</si>
  <si>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</si>
  <si>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</si>
  <si>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</si>
  <si>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</si>
  <si>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</si>
  <si>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</si>
  <si>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</si>
  <si>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</si>
  <si>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</si>
  <si>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</si>
  <si>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</si>
  <si>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</si>
  <si>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</si>
  <si>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</si>
  <si>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</si>
  <si>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</si>
  <si>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</si>
  <si>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</si>
  <si>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</si>
  <si>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</si>
  <si>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</si>
  <si>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</si>
  <si>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</si>
  <si>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</si>
  <si>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</si>
  <si>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</si>
  <si>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</si>
  <si>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</si>
  <si>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</si>
  <si>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</si>
  <si>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</si>
  <si>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</si>
  <si>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</si>
  <si>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</si>
  <si>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</si>
  <si>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</si>
  <si>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</si>
  <si>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</si>
  <si>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</si>
  <si>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</si>
  <si>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</si>
  <si>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</si>
  <si>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</si>
  <si>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</si>
  <si>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</si>
  <si>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</si>
  <si>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</si>
  <si>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</si>
  <si>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</si>
  <si>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</si>
  <si>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</si>
  <si>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</si>
  <si>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</si>
  <si>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</si>
  <si>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</si>
  <si>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</si>
  <si>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</si>
  <si>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</si>
  <si>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</si>
  <si>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</si>
  <si>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</si>
  <si>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</si>
  <si>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</si>
  <si>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</si>
  <si>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</si>
  <si>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</si>
  <si>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</si>
  <si>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</si>
  <si>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</si>
  <si>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</si>
  <si>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</si>
  <si>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</si>
  <si>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</si>
  <si>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</si>
  <si>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</si>
  <si>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</si>
  <si>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</si>
  <si>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</si>
  <si>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</si>
  <si>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</si>
  <si>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</si>
  <si>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</si>
  <si>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</si>
  <si>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</si>
  <si>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</si>
  <si>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</si>
  <si>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</si>
  <si>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</si>
  <si>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</si>
  <si>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</si>
  <si>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</si>
  <si>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</si>
  <si>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</si>
  <si>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</si>
  <si>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</si>
  <si>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</si>
  <si>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</si>
  <si>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</si>
  <si>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</si>
  <si>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</si>
  <si>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</si>
  <si>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</si>
  <si>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</si>
  <si>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</si>
  <si>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</si>
  <si>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</si>
  <si>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</si>
  <si>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</si>
  <si>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</si>
  <si>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</si>
  <si>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</si>
  <si>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</si>
  <si>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</si>
  <si>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</si>
  <si>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</si>
  <si>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</si>
  <si>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</si>
  <si>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</si>
  <si>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</si>
  <si>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</si>
  <si>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</si>
  <si>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</si>
  <si>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</si>
  <si>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</si>
  <si>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</si>
  <si>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</si>
  <si>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</si>
  <si>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</si>
  <si>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</si>
  <si>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</si>
  <si>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</si>
  <si>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</si>
  <si>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</si>
  <si>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</si>
  <si>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</si>
  <si>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</si>
  <si>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</si>
  <si>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</si>
  <si>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</si>
  <si>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</si>
  <si>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</si>
  <si>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</si>
  <si>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</si>
  <si>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</si>
  <si>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</si>
  <si>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</si>
  <si>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</si>
  <si>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</si>
  <si>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</si>
  <si>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</si>
  <si>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</si>
  <si>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</si>
  <si>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</si>
  <si>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</si>
  <si>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</si>
  <si>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</si>
  <si>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</si>
  <si>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</si>
  <si>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</si>
  <si>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</si>
  <si>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</si>
  <si>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</si>
  <si>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</si>
  <si>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</si>
  <si>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</si>
  <si>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</si>
  <si>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</si>
  <si>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</si>
  <si>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</si>
  <si>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</si>
  <si>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</si>
  <si>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</si>
  <si>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</si>
  <si>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</si>
  <si>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</si>
  <si>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</si>
  <si>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</si>
  <si>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</si>
  <si>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</si>
  <si>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</si>
  <si>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</si>
  <si>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</si>
  <si>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</si>
  <si>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</si>
  <si>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</si>
  <si>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</si>
  <si>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</si>
  <si>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</si>
  <si>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</si>
  <si>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</si>
  <si>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</si>
  <si>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</si>
  <si>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</si>
  <si>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</si>
  <si>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</si>
  <si>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</si>
  <si>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</si>
  <si>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</si>
  <si>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</si>
  <si>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</si>
  <si>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</si>
  <si>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</si>
  <si>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</si>
  <si>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</si>
  <si>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</si>
  <si>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</si>
  <si>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</si>
  <si>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</si>
  <si>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</si>
  <si>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</si>
  <si>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</si>
  <si>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</si>
  <si>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</si>
  <si>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</si>
  <si>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</si>
  <si>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</si>
  <si>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</si>
  <si>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</si>
  <si>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</si>
  <si>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</si>
  <si>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</si>
  <si>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</si>
  <si>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</si>
  <si>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</si>
  <si>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</si>
  <si>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</si>
  <si>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</si>
  <si>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</si>
  <si>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</si>
  <si>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</si>
  <si>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</si>
  <si>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</si>
  <si>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</si>
  <si>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</si>
  <si>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</si>
  <si>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</si>
  <si>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</si>
  <si>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</si>
  <si>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</si>
  <si>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</si>
  <si>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</si>
  <si>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</si>
  <si>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</si>
  <si>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</si>
  <si>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</si>
  <si>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</si>
  <si>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</si>
  <si>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</si>
  <si>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</si>
  <si>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</si>
  <si>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</si>
  <si>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</si>
  <si>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</si>
  <si>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</si>
  <si>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</si>
  <si>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</si>
  <si>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</si>
  <si>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</si>
  <si>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</si>
  <si>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</si>
  <si>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</si>
  <si>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</si>
  <si>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</si>
  <si>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</si>
  <si>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</si>
  <si>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</si>
  <si>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</si>
  <si>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</si>
  <si>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</si>
  <si>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</si>
  <si>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</si>
  <si>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</si>
  <si>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</si>
  <si>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</si>
  <si>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</si>
  <si>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</si>
  <si>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</si>
  <si>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</si>
  <si>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</si>
  <si>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</si>
  <si>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</si>
  <si>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</si>
  <si>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</si>
  <si>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</si>
  <si>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</si>
  <si>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</si>
  <si>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</si>
  <si>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</si>
  <si>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</si>
  <si>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</si>
  <si>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</si>
  <si>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</si>
  <si>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</si>
  <si>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</si>
  <si>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</si>
  <si>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</si>
  <si>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</si>
  <si>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</si>
  <si>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</si>
  <si>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</si>
  <si>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</si>
  <si>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</si>
  <si>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</si>
  <si>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</si>
  <si>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</si>
  <si>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</si>
  <si>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</si>
  <si>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</si>
  <si>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</si>
  <si>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</si>
  <si>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</si>
  <si>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</si>
  <si>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</si>
  <si>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</si>
  <si>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</si>
  <si>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</si>
  <si>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</si>
  <si>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</si>
  <si>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</si>
  <si>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</si>
  <si>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</si>
  <si>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</si>
  <si>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</si>
  <si>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</si>
  <si>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</si>
  <si>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</si>
  <si>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</si>
  <si>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</si>
  <si>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</si>
  <si>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</si>
  <si>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</si>
  <si>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</si>
  <si>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</si>
  <si>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</si>
  <si>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</si>
  <si>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</si>
  <si>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</si>
  <si>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</si>
  <si>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</si>
  <si>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</si>
  <si>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</si>
  <si>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</si>
  <si>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</si>
  <si>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</si>
  <si>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</si>
  <si>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</si>
  <si>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</si>
  <si>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</si>
  <si>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</si>
  <si>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</si>
  <si>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</si>
  <si>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</si>
  <si>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</si>
  <si>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</si>
  <si>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</si>
  <si>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</si>
  <si>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</si>
  <si>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</si>
  <si>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</si>
  <si>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</si>
  <si>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</si>
  <si>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</si>
  <si>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</si>
  <si>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</si>
  <si>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</si>
  <si>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</si>
  <si>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</si>
  <si>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</si>
  <si>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</si>
  <si>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</si>
  <si>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</si>
  <si>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</si>
  <si>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</si>
  <si>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</si>
  <si>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</si>
  <si>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</si>
  <si>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</si>
  <si>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</si>
  <si>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</si>
  <si>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</si>
  <si>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</si>
  <si>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</si>
  <si>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</si>
  <si>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</si>
  <si>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</si>
  <si>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</si>
  <si>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</si>
  <si>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</si>
  <si>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</si>
  <si>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</si>
  <si>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</si>
  <si>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</si>
  <si>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</si>
  <si>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</si>
  <si>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</si>
  <si>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</si>
  <si>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</si>
  <si>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</si>
  <si>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</si>
  <si>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</si>
  <si>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</si>
  <si>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</si>
  <si>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</si>
  <si>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</si>
  <si>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</si>
  <si>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</si>
  <si>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</si>
  <si>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</si>
  <si>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</si>
  <si>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</si>
  <si>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</si>
  <si>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</si>
  <si>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</si>
  <si>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</si>
  <si>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</si>
  <si>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</si>
  <si>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</si>
  <si>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</si>
  <si>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</si>
  <si>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</si>
  <si>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</si>
  <si>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</si>
  <si>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</si>
  <si>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</si>
  <si>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</si>
  <si>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</si>
  <si>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</si>
  <si>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</si>
  <si>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</si>
  <si>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</si>
  <si>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</si>
  <si>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</si>
  <si>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</si>
  <si>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</si>
  <si>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</si>
  <si>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</si>
  <si>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</si>
  <si>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</si>
  <si>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</si>
  <si>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</si>
  <si>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</si>
  <si>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</si>
  <si>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</si>
  <si>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</si>
  <si>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</si>
  <si>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</si>
  <si>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</si>
  <si>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</si>
  <si>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</si>
  <si>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</si>
  <si>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</si>
  <si>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</si>
  <si>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</si>
  <si>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</si>
  <si>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</si>
  <si>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</si>
  <si>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</si>
  <si>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</si>
  <si>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</si>
  <si>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</si>
  <si>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</si>
  <si>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</si>
  <si>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</si>
  <si>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</si>
  <si>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</si>
  <si>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</si>
  <si>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</si>
  <si>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</si>
  <si>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</si>
  <si>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</si>
  <si>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</si>
  <si>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</si>
  <si>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</si>
  <si>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</si>
  <si>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</si>
  <si>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</si>
  <si>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</si>
  <si>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</si>
  <si>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</si>
  <si>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</si>
  <si>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</si>
  <si>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</si>
  <si>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</si>
  <si>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</si>
  <si>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</si>
  <si>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</si>
  <si>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</si>
  <si>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</si>
  <si>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</si>
  <si>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</si>
  <si>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</si>
  <si>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</si>
  <si>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</si>
  <si>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</si>
  <si>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</si>
  <si>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</si>
  <si>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</si>
  <si>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</si>
  <si>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</si>
  <si>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</si>
  <si>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</si>
  <si>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</si>
  <si>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</si>
  <si>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</si>
  <si>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</si>
  <si>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</si>
  <si>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</si>
  <si>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</si>
  <si>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</si>
  <si>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</si>
  <si>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</si>
  <si>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</si>
  <si>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</si>
  <si>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</si>
  <si>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</si>
  <si>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</si>
  <si>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</si>
  <si>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</si>
  <si>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</si>
  <si>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</si>
  <si>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</si>
  <si>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</si>
  <si>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</si>
  <si>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</si>
  <si>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</si>
  <si>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</si>
  <si>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</si>
  <si>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</si>
  <si>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</si>
  <si>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</si>
  <si>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</si>
  <si>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</si>
  <si>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</si>
  <si>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</si>
  <si>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</si>
  <si>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</si>
  <si>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</si>
  <si>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</si>
  <si>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</si>
  <si>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</si>
  <si>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</si>
  <si>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</si>
  <si>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</si>
  <si>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</si>
  <si>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</si>
  <si>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</si>
  <si>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</si>
  <si>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</si>
  <si>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</si>
  <si>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</si>
  <si>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</si>
  <si>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</si>
  <si>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</si>
  <si>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</si>
  <si>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</si>
  <si>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</si>
  <si>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</si>
  <si>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</si>
  <si>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</si>
  <si>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</si>
  <si>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</si>
  <si>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</si>
  <si>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</si>
  <si>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</si>
  <si>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</si>
  <si>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</si>
  <si>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</si>
  <si>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</si>
  <si>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</si>
  <si>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</si>
  <si>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</si>
  <si>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</si>
  <si>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</si>
  <si>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</si>
  <si>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</si>
  <si>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</si>
  <si>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</si>
  <si>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</si>
  <si>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</si>
  <si>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</si>
  <si>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</si>
  <si>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</si>
  <si>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</si>
  <si>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</si>
  <si>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</si>
  <si>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</si>
  <si>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</si>
  <si>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</si>
  <si>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</si>
  <si>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</si>
  <si>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</si>
  <si>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</si>
  <si>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</si>
  <si>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</si>
  <si>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</si>
  <si>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</si>
  <si>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</si>
  <si>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</si>
  <si>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</si>
  <si>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</si>
  <si>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</si>
  <si>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</si>
  <si>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</si>
  <si>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</si>
  <si>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</si>
  <si>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</si>
  <si>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</si>
  <si>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</si>
  <si>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</si>
  <si>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</si>
  <si>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</si>
  <si>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</si>
  <si>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</si>
  <si>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</si>
  <si>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</si>
  <si>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</si>
  <si>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</si>
  <si>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</si>
  <si>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</si>
  <si>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</si>
  <si>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</si>
  <si>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</si>
  <si>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</si>
  <si>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</si>
  <si>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</si>
  <si>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</si>
  <si>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</si>
  <si>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</si>
  <si>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</si>
  <si>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</si>
  <si>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</si>
  <si>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</si>
  <si>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</si>
  <si>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</si>
  <si>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</si>
  <si>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</si>
  <si>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</si>
  <si>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</si>
  <si>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</si>
  <si>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</si>
  <si>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</si>
  <si>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</si>
  <si>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</si>
  <si>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</si>
  <si>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</si>
  <si>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</si>
  <si>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</si>
  <si>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</si>
  <si>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</si>
  <si>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</si>
  <si>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</si>
  <si>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</si>
  <si>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</si>
  <si>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</si>
  <si>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</si>
  <si>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</si>
  <si>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</si>
  <si>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</si>
  <si>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</si>
  <si>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</si>
  <si>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</si>
  <si>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</si>
  <si>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</si>
  <si>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</si>
  <si>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</si>
  <si>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</si>
  <si>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</si>
  <si>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</si>
  <si>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</si>
  <si>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</si>
  <si>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</si>
  <si>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</si>
  <si>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</si>
  <si>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</si>
  <si>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</si>
  <si>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</si>
  <si>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</si>
  <si>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</si>
  <si>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</si>
  <si>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</si>
  <si>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</si>
  <si>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</si>
  <si>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</si>
  <si>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</si>
  <si>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</si>
  <si>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</si>
  <si>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</si>
  <si>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</si>
  <si>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</si>
  <si>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</si>
  <si>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</si>
  <si>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</si>
  <si>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</si>
  <si>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</si>
  <si>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</si>
  <si>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</si>
  <si>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</si>
  <si>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</si>
  <si>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</si>
  <si>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</si>
  <si>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</si>
  <si>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</si>
  <si>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</si>
  <si>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</si>
  <si>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</si>
  <si>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</si>
  <si>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</si>
  <si>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</si>
  <si>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</si>
  <si>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</si>
  <si>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</si>
  <si>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</si>
  <si>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</si>
  <si>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</si>
  <si>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</si>
  <si>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</si>
  <si>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</si>
  <si>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</si>
  <si>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</si>
  <si>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</si>
  <si>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</si>
  <si>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</si>
  <si>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</si>
  <si>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</si>
  <si>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</si>
  <si>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</si>
  <si>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</si>
  <si>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</si>
  <si>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</si>
  <si>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</si>
  <si>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</si>
  <si>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</si>
  <si>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</si>
  <si>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</si>
  <si>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</si>
  <si>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</si>
  <si>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</si>
  <si>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</si>
  <si>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</si>
  <si>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</si>
  <si>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</si>
  <si>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</si>
  <si>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</si>
  <si>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</si>
  <si>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</si>
  <si>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</si>
  <si>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</si>
  <si>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</si>
  <si>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</si>
  <si>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</si>
  <si>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</si>
  <si>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</si>
  <si>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</si>
  <si>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</si>
  <si>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</si>
  <si>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</si>
  <si>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</si>
  <si>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</si>
  <si>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</si>
  <si>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</si>
  <si>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</si>
  <si>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</si>
  <si>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</si>
  <si>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</si>
  <si>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</si>
  <si>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</si>
  <si>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</si>
  <si>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</si>
  <si>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</si>
  <si>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</si>
  <si>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</si>
  <si>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</si>
  <si>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</si>
  <si>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</si>
  <si>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</si>
  <si>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</si>
  <si>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</si>
  <si>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</si>
  <si>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</si>
  <si>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</si>
  <si>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</si>
  <si>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</si>
  <si>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</si>
  <si>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</si>
  <si>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</si>
  <si>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</si>
  <si>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</si>
  <si>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</si>
  <si>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</si>
  <si>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</si>
  <si>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</si>
  <si>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</si>
  <si>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</si>
  <si>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</si>
  <si>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</si>
  <si>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</si>
  <si>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</si>
  <si>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</si>
  <si>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</si>
  <si>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</si>
  <si>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</si>
  <si>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</si>
  <si>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</si>
  <si>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</si>
  <si>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</si>
  <si>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</si>
  <si>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</si>
  <si>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</si>
  <si>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</si>
  <si>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</si>
  <si>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</si>
  <si>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</si>
  <si>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</si>
  <si>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</si>
  <si>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</si>
  <si>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</si>
  <si>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</si>
  <si>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</si>
  <si>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</si>
  <si>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</si>
  <si>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</si>
  <si>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</si>
  <si>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</si>
  <si>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</si>
  <si>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</si>
  <si>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</si>
  <si>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</si>
  <si>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</si>
  <si>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</si>
  <si>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</si>
  <si>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</si>
  <si>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</si>
  <si>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</si>
  <si>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</si>
  <si>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</si>
  <si>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</si>
  <si>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</si>
  <si>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</si>
  <si>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</si>
  <si>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</si>
  <si>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</si>
  <si>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</si>
  <si>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</si>
  <si>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</si>
  <si>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</si>
  <si>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</si>
  <si>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</si>
  <si>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</si>
  <si>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</si>
  <si>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</si>
  <si>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</si>
  <si>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</si>
  <si>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</si>
  <si>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</si>
  <si>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</si>
  <si>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</si>
  <si>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</si>
  <si>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</si>
  <si>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</si>
  <si>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</si>
  <si>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</si>
  <si>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</si>
  <si>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</si>
  <si>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</si>
  <si>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</si>
  <si>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</si>
  <si>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</si>
  <si>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</si>
  <si>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</si>
  <si>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</si>
  <si>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</si>
  <si>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</si>
  <si>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</si>
  <si>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</si>
  <si>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</si>
  <si>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</si>
  <si>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</si>
  <si>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</si>
  <si>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</si>
  <si>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</si>
  <si>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</si>
  <si>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</si>
  <si>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</si>
  <si>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</si>
  <si>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</si>
  <si>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</si>
  <si>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</si>
  <si>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</si>
  <si>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</si>
  <si>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</si>
  <si>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</si>
  <si>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</si>
  <si>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</si>
  <si>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</si>
  <si>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</si>
  <si>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</si>
  <si>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</si>
  <si>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</si>
  <si>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</si>
  <si>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</si>
  <si>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</si>
  <si>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</si>
  <si>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</si>
  <si>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</si>
  <si>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</si>
  <si>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</si>
  <si>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</si>
  <si>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</si>
  <si>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</si>
  <si>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</si>
  <si>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</si>
  <si>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</si>
  <si>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</si>
  <si>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</si>
  <si>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</si>
  <si>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</si>
  <si>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</si>
  <si>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</si>
  <si>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</si>
  <si>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</si>
  <si>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</si>
  <si>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</si>
  <si>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</si>
  <si>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</si>
  <si>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</si>
  <si>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</si>
  <si>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</si>
  <si>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</si>
  <si>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</si>
  <si>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</si>
  <si>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</si>
  <si>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</si>
  <si>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</si>
  <si>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</si>
  <si>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</si>
  <si>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</si>
  <si>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</si>
  <si>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</si>
  <si>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</si>
  <si>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</si>
  <si>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</si>
  <si>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</si>
  <si>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</si>
  <si>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</si>
  <si>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</si>
  <si>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</si>
  <si>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</si>
  <si>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</si>
  <si>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</si>
  <si>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</si>
  <si>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</si>
  <si>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</si>
  <si>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</si>
  <si>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</si>
  <si>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</si>
  <si>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</si>
  <si>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</si>
  <si>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</si>
  <si>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</si>
  <si>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</si>
  <si>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</si>
  <si>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</si>
  <si>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</si>
  <si>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</si>
  <si>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</si>
  <si>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</si>
  <si>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</si>
  <si>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</si>
  <si>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</si>
  <si>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</si>
  <si>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</si>
  <si>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</si>
  <si>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</si>
  <si>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</si>
  <si>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</si>
  <si>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</si>
  <si>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</si>
  <si>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</si>
  <si>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</si>
  <si>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</si>
  <si>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</si>
  <si>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</si>
  <si>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</si>
  <si>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</si>
  <si>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</si>
  <si>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</si>
  <si>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</si>
  <si>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</si>
  <si>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</si>
  <si>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</si>
  <si>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</si>
  <si>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</si>
  <si>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</si>
  <si>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</si>
  <si>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</si>
  <si>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</si>
  <si>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</si>
  <si>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</si>
  <si>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</si>
  <si>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</si>
  <si>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</si>
  <si>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</si>
  <si>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</si>
  <si>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</si>
  <si>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</si>
  <si>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</si>
  <si>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</si>
  <si>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</si>
  <si>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</si>
  <si>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</si>
  <si>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</si>
  <si>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</si>
  <si>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</si>
  <si>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</si>
  <si>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</si>
  <si>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</si>
  <si>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</si>
  <si>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</si>
  <si>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</si>
  <si>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</si>
  <si>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</si>
  <si>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</si>
  <si>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</si>
  <si>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</si>
  <si>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</si>
  <si>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</si>
  <si>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</si>
  <si>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</si>
  <si>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</si>
  <si>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</si>
  <si>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</si>
  <si>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</si>
  <si>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</si>
  <si>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</si>
  <si>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</si>
  <si>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</si>
  <si>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</si>
  <si>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</si>
  <si>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</si>
  <si>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</si>
  <si>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</si>
  <si>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</si>
  <si>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</si>
  <si>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</si>
  <si>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</si>
  <si>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</si>
  <si>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</si>
  <si>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</si>
  <si>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</si>
  <si>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</si>
  <si>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</si>
  <si>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</si>
  <si>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</si>
  <si>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</si>
  <si>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</si>
  <si>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</si>
  <si>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</si>
  <si>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</si>
  <si>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</si>
  <si>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</si>
  <si>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</si>
  <si>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</si>
  <si>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</si>
  <si>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</si>
  <si>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</si>
  <si>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</si>
  <si>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</si>
  <si>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</si>
  <si>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</si>
  <si>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</si>
  <si>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</si>
  <si>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</si>
  <si>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</si>
  <si>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</si>
  <si>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</si>
  <si>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</si>
  <si>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</si>
  <si>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</si>
  <si>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</si>
  <si>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</si>
  <si>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</si>
  <si>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</si>
  <si>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</si>
  <si>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</si>
  <si>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</si>
  <si>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</si>
  <si>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</si>
  <si>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</si>
  <si>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</si>
  <si>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</si>
  <si>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</si>
  <si>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</si>
  <si>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</si>
  <si>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</si>
  <si>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</si>
  <si>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</si>
  <si>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</si>
  <si>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</si>
  <si>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</si>
  <si>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</si>
  <si>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</si>
  <si>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</si>
  <si>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</si>
  <si>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</si>
  <si>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</si>
  <si>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</si>
  <si>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</si>
  <si>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</si>
  <si>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</si>
  <si>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</si>
  <si>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</si>
  <si>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</si>
  <si>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</si>
  <si>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</si>
  <si>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</si>
  <si>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</si>
  <si>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</si>
  <si>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</si>
  <si>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</si>
  <si>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</si>
  <si>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</si>
  <si>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</si>
  <si>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</si>
  <si>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</si>
  <si>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</si>
  <si>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</si>
  <si>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</si>
  <si>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</si>
  <si>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</si>
  <si>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</si>
  <si>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</si>
  <si>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</si>
  <si>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</si>
  <si>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</si>
  <si>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</si>
  <si>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</si>
  <si>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</si>
  <si>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</si>
  <si>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</si>
  <si>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</si>
  <si>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</si>
  <si>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</si>
  <si>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</si>
  <si>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</si>
  <si>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</si>
  <si>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</si>
  <si>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</si>
  <si>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</si>
  <si>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</si>
  <si>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</si>
  <si>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</si>
  <si>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</si>
  <si>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</si>
  <si>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</si>
  <si>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</si>
  <si>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</si>
  <si>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</si>
  <si>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</si>
  <si>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</si>
  <si>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</si>
  <si>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</si>
  <si>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</si>
  <si>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</si>
  <si>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</si>
  <si>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</si>
  <si>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</si>
  <si>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</si>
  <si>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</si>
  <si>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</si>
  <si>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</si>
  <si>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</si>
  <si>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</si>
  <si>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</si>
  <si>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</si>
  <si>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</si>
  <si>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</si>
  <si>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</si>
  <si>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</si>
  <si>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</si>
  <si>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</si>
  <si>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</si>
  <si>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</si>
  <si>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</si>
  <si>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</si>
  <si>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</si>
  <si>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</si>
  <si>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</si>
  <si>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</si>
  <si>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</si>
  <si>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</si>
  <si>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</si>
  <si>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</si>
  <si>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</si>
  <si>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</si>
  <si>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</si>
  <si>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</si>
  <si>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</si>
  <si>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</si>
  <si>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</si>
  <si>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</si>
  <si>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</si>
  <si>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</si>
  <si>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</si>
  <si>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</si>
  <si>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</si>
  <si>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</si>
  <si>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</si>
  <si>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</si>
  <si>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</si>
  <si>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</si>
  <si>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</si>
  <si>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</si>
  <si>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</si>
  <si>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</si>
  <si>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</si>
  <si>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</si>
  <si>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</si>
  <si>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</si>
  <si>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</si>
  <si>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</si>
  <si>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</si>
  <si>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</si>
  <si>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</si>
  <si>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</si>
  <si>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</si>
  <si>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</si>
  <si>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</si>
  <si>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</si>
  <si>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</si>
  <si>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</si>
  <si>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</si>
  <si>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</si>
  <si>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</si>
  <si>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</si>
  <si>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</si>
  <si>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</si>
  <si>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</si>
  <si>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</si>
  <si>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</si>
  <si>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</si>
  <si>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</si>
  <si>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</si>
  <si>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</si>
  <si>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</si>
  <si>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</si>
  <si>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</si>
  <si>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</si>
  <si>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</si>
  <si>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</si>
  <si>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</si>
  <si>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</si>
  <si>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</si>
  <si>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</si>
  <si>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</si>
  <si>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</si>
  <si>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</si>
  <si>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</si>
  <si>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</si>
  <si>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</si>
  <si>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</si>
  <si>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</si>
  <si>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</si>
  <si>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</si>
  <si>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</si>
  <si>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</si>
  <si>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</si>
  <si>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</si>
  <si>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</si>
  <si>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</si>
  <si>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</si>
  <si>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</si>
  <si>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</si>
  <si>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</si>
  <si>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</si>
  <si>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</si>
  <si>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</si>
  <si>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</si>
  <si>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</si>
  <si>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</si>
  <si>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</si>
  <si>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</si>
  <si>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</si>
  <si>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</si>
  <si>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</si>
  <si>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</si>
  <si>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</si>
  <si>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</si>
  <si>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</si>
  <si>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</si>
  <si>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</si>
  <si>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</si>
  <si>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</si>
  <si>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</si>
  <si>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</si>
  <si>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</si>
  <si>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</si>
  <si>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</si>
  <si>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</si>
  <si>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</si>
  <si>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</si>
  <si>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</si>
  <si>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</si>
  <si>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</si>
  <si>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</si>
  <si>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</si>
  <si>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</si>
  <si>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</si>
  <si>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</si>
  <si>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</si>
  <si>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</si>
  <si>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</si>
  <si>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</si>
  <si>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</si>
  <si>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</si>
  <si>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</si>
  <si>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</si>
  <si>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</si>
  <si>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</si>
  <si>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</si>
  <si>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</si>
  <si>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</si>
  <si>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</si>
  <si>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</si>
  <si>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</si>
  <si>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</si>
  <si>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</si>
  <si>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</si>
  <si>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</si>
  <si>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</si>
  <si>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</si>
  <si>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</si>
  <si>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</si>
  <si>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</si>
  <si>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</si>
  <si>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</si>
  <si>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</si>
  <si>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</si>
  <si>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</si>
  <si>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</si>
  <si>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</si>
  <si>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</si>
  <si>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</si>
  <si>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</si>
  <si>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</si>
  <si>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</si>
  <si>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</si>
  <si>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</si>
  <si>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</si>
  <si>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</si>
  <si>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</si>
  <si>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</si>
  <si>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</si>
  <si>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</si>
  <si>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</si>
  <si>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</si>
  <si>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</si>
  <si>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</si>
  <si>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</si>
  <si>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</si>
  <si>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</si>
  <si>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</si>
  <si>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</si>
  <si>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</si>
  <si>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</si>
  <si>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</si>
  <si>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</si>
  <si>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</si>
  <si>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</si>
  <si>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</si>
  <si>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</si>
  <si>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</si>
  <si>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</si>
  <si>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</si>
  <si>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</si>
  <si>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</si>
  <si>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</si>
  <si>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</si>
  <si>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</si>
  <si>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</si>
  <si>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</si>
  <si>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</si>
  <si>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</si>
  <si>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</si>
  <si>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</si>
  <si>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</si>
  <si>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</si>
  <si>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</si>
  <si>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</si>
  <si>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</si>
  <si>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</si>
  <si>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</si>
  <si>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</si>
  <si>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</si>
  <si>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</si>
  <si>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</si>
  <si>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</si>
  <si>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</si>
  <si>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</si>
  <si>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</si>
  <si>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</si>
  <si>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</si>
  <si>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</si>
  <si>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</si>
  <si>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</si>
  <si>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</si>
  <si>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</si>
  <si>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</si>
  <si>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</si>
  <si>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</si>
  <si>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</si>
  <si>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</si>
  <si>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</si>
  <si>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</si>
  <si>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</si>
  <si>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</si>
  <si>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</si>
  <si>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</si>
  <si>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</si>
  <si>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</si>
  <si>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</si>
  <si>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</si>
  <si>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</si>
  <si>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</si>
  <si>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</si>
  <si>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</si>
  <si>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</si>
  <si>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</si>
  <si>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</si>
  <si>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</si>
  <si>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</si>
  <si>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</si>
  <si>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</si>
  <si>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</si>
  <si>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</si>
  <si>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</si>
  <si>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</si>
  <si>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</si>
  <si>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</si>
  <si>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</si>
  <si>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</si>
  <si>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</si>
  <si>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</si>
  <si>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</si>
  <si>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</si>
  <si>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</si>
  <si>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</si>
  <si>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</si>
  <si>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</si>
  <si>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</si>
  <si>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</si>
  <si>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</si>
  <si>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</si>
  <si>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</si>
  <si>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</si>
  <si>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</si>
  <si>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</si>
  <si>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</si>
  <si>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</si>
  <si>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</si>
  <si>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</si>
  <si>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</si>
  <si>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</si>
  <si>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</si>
  <si>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</si>
  <si>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</si>
  <si>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</si>
  <si>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</si>
  <si>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</si>
  <si>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</si>
  <si>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</si>
  <si>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</si>
  <si>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</si>
  <si>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</si>
  <si>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</si>
  <si>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</si>
  <si>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</si>
  <si>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</si>
  <si>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</si>
  <si>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</si>
  <si>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</si>
  <si>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</si>
  <si>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</si>
  <si>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</si>
  <si>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</si>
  <si>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</si>
  <si>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</si>
  <si>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</si>
  <si>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</si>
  <si>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</si>
  <si>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</si>
  <si>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</si>
  <si>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</si>
  <si>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</si>
  <si>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</si>
  <si>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</si>
  <si>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</si>
  <si>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</si>
  <si>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</si>
  <si>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</si>
  <si>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</si>
  <si>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</si>
  <si>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</si>
  <si>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</si>
  <si>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</si>
  <si>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</si>
  <si>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</si>
  <si>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</si>
  <si>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</si>
  <si>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</si>
  <si>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</si>
  <si>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</si>
  <si>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</si>
  <si>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</si>
  <si>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</si>
  <si>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</si>
  <si>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</si>
  <si>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</si>
  <si>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</si>
  <si>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</si>
  <si>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</si>
  <si>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</si>
  <si>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</si>
  <si>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</si>
  <si>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</si>
  <si>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</si>
  <si>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</si>
  <si>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</si>
  <si>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</si>
  <si>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</si>
  <si>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</si>
  <si>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</si>
  <si>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</si>
  <si>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</si>
  <si>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</si>
  <si>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</si>
  <si>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</si>
  <si>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</si>
  <si>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</si>
  <si>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</si>
  <si>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</si>
  <si>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</si>
  <si>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</si>
  <si>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</si>
  <si>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</si>
  <si>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</si>
  <si>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</si>
  <si>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</si>
  <si>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</si>
  <si>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</si>
  <si>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</si>
  <si>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</si>
  <si>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</si>
  <si>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</si>
  <si>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</si>
  <si>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</si>
  <si>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</si>
  <si>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</si>
  <si>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</si>
  <si>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</si>
  <si>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</si>
  <si>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</si>
  <si>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</si>
  <si>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</si>
  <si>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</si>
  <si>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</si>
  <si>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</si>
  <si>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</si>
  <si>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</si>
  <si>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</si>
  <si>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</si>
  <si>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</si>
  <si>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</si>
  <si>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</si>
  <si>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</si>
  <si>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</si>
  <si>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</si>
  <si>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</si>
  <si>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</si>
  <si>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</si>
  <si>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</si>
  <si>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</si>
  <si>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</si>
  <si>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</si>
  <si>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</si>
  <si>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</si>
  <si>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</si>
  <si>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</si>
  <si>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</si>
  <si>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</si>
  <si>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</si>
  <si>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</si>
  <si>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</si>
  <si>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</si>
  <si>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</si>
  <si>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</si>
  <si>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</si>
  <si>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</si>
  <si>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</si>
  <si>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</si>
  <si>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</si>
  <si>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</si>
  <si>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</si>
  <si>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</si>
  <si>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</si>
  <si>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</si>
  <si>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</si>
  <si>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</si>
  <si>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</si>
  <si>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</si>
  <si>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</si>
  <si>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</si>
  <si>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</si>
  <si>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</si>
  <si>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</si>
  <si>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</si>
  <si>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</si>
  <si>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</si>
  <si>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</si>
  <si>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</si>
  <si>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</si>
  <si>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</si>
  <si>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</si>
  <si>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</si>
  <si>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</si>
  <si>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</si>
  <si>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</si>
  <si>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</si>
  <si>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</si>
  <si>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</si>
  <si>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</si>
  <si>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</si>
  <si>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</si>
  <si>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</si>
  <si>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</si>
  <si>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</si>
  <si>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</si>
  <si>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</si>
  <si>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</si>
  <si>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</si>
  <si>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</si>
  <si>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</si>
  <si>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</si>
  <si>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</si>
  <si>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</si>
  <si>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</si>
  <si>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</si>
  <si>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</si>
  <si>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</si>
  <si>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</si>
  <si>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</si>
  <si>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</si>
  <si>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</si>
  <si>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</si>
  <si>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</si>
  <si>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</si>
  <si>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</si>
  <si>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</si>
  <si>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</si>
  <si>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</si>
  <si>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</si>
  <si>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</si>
  <si>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</si>
  <si>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</si>
  <si>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</si>
  <si>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</si>
  <si>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</si>
  <si>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</si>
  <si>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</si>
  <si>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</si>
  <si>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</si>
  <si>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</si>
  <si>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</si>
  <si>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</si>
  <si>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</si>
  <si>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</si>
  <si>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</si>
  <si>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</si>
  <si>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</si>
  <si>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</si>
  <si>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</si>
  <si>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</si>
  <si>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</si>
  <si>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</si>
  <si>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</si>
  <si>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</si>
  <si>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</si>
  <si>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</si>
  <si>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</si>
  <si>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</si>
  <si>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</si>
  <si>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</si>
  <si>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</si>
  <si>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</si>
  <si>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</si>
  <si>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</si>
  <si>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</si>
  <si>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</si>
  <si>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</si>
  <si>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</si>
  <si>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</si>
  <si>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</si>
  <si>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</si>
  <si>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</si>
  <si>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</si>
  <si>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</si>
  <si>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</si>
  <si>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</si>
  <si>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</si>
  <si>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</si>
  <si>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</si>
  <si>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</si>
  <si>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</si>
  <si>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</si>
  <si>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</si>
  <si>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</si>
  <si>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</si>
  <si>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</si>
  <si>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</si>
  <si>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</si>
  <si>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</si>
  <si>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</si>
  <si>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</si>
  <si>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</si>
  <si>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</si>
  <si>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</si>
  <si>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</si>
  <si>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</si>
  <si>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</si>
  <si>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</si>
  <si>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</si>
  <si>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</si>
  <si>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</si>
  <si>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</si>
  <si>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</si>
  <si>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</si>
  <si>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</si>
  <si>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</si>
  <si>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</si>
  <si>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</si>
  <si>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</si>
  <si>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</si>
  <si>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</si>
  <si>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</si>
  <si>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</si>
  <si>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</si>
  <si>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</si>
  <si>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</si>
  <si>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</si>
  <si>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</si>
  <si>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</si>
  <si>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</si>
  <si>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</si>
  <si>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</si>
  <si>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</si>
  <si>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</si>
  <si>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</si>
  <si>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</si>
  <si>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</si>
  <si>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</si>
  <si>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</si>
  <si>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</si>
  <si>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</si>
  <si>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</si>
  <si>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</si>
  <si>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</si>
  <si>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</si>
  <si>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</si>
  <si>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</si>
  <si>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</si>
  <si>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</si>
  <si>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</si>
  <si>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</si>
  <si>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</si>
  <si>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</si>
  <si>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</si>
  <si>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</si>
  <si>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</si>
  <si>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</si>
  <si>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</si>
  <si>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</si>
  <si>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</si>
  <si>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</si>
  <si>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</si>
  <si>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</si>
  <si>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</si>
  <si>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</si>
  <si>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</si>
  <si>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</si>
  <si>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</si>
  <si>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</si>
  <si>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</si>
  <si>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</si>
  <si>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</si>
  <si>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</si>
  <si>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</si>
  <si>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</si>
  <si>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</si>
  <si>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</si>
  <si>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</si>
  <si>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</si>
  <si>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</si>
  <si>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</si>
  <si>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</si>
  <si>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</si>
  <si>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</si>
  <si>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</si>
  <si>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</si>
  <si>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</si>
  <si>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</si>
  <si>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</si>
  <si>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</si>
  <si>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</si>
  <si>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</si>
  <si>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</si>
  <si>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</si>
  <si>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</si>
  <si>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</si>
  <si>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</si>
  <si>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</si>
  <si>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</si>
  <si>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</si>
  <si>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</si>
  <si>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</si>
  <si>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</si>
  <si>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</si>
  <si>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</si>
  <si>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</si>
  <si>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</si>
  <si>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</si>
  <si>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</si>
  <si>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</si>
  <si>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</si>
  <si>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</si>
  <si>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</si>
  <si>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</si>
  <si>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</si>
  <si>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</si>
  <si>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</si>
  <si>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</si>
  <si>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</si>
  <si>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</si>
  <si>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</si>
  <si>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</si>
  <si>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</si>
  <si>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</si>
  <si>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</si>
  <si>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</si>
  <si>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</si>
  <si>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</si>
  <si>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</si>
  <si>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</si>
  <si>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</si>
  <si>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</si>
  <si>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</si>
  <si>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</si>
  <si>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</si>
  <si>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</si>
  <si>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</si>
  <si>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</si>
  <si>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</si>
  <si>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</si>
  <si>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</si>
  <si>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</si>
  <si>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</si>
  <si>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</si>
  <si>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</si>
  <si>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</si>
  <si>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</si>
  <si>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</si>
  <si>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</si>
  <si>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</si>
  <si>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</si>
  <si>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</si>
  <si>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</si>
  <si>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</si>
  <si>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</si>
  <si>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</si>
  <si>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</si>
  <si>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</si>
  <si>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</si>
  <si>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</si>
  <si>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</si>
  <si>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</si>
  <si>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</si>
  <si>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</si>
  <si>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</si>
  <si>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</si>
  <si>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</si>
  <si>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</si>
  <si>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</si>
  <si>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</si>
  <si>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</si>
  <si>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</si>
  <si>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</si>
  <si>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</si>
  <si>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</si>
  <si>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</si>
  <si>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</si>
  <si>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</si>
  <si>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</si>
  <si>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</si>
  <si>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</si>
  <si>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</si>
  <si>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</si>
  <si>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</si>
  <si>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</si>
  <si>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</si>
  <si>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</si>
  <si>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</si>
  <si>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</si>
  <si>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</si>
  <si>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</si>
  <si>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</si>
  <si>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</si>
  <si>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</si>
  <si>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</si>
  <si>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</si>
  <si>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</si>
  <si>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</si>
  <si>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</si>
  <si>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</si>
  <si>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</si>
  <si>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</si>
  <si>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</si>
  <si>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</si>
  <si>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</si>
  <si>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</si>
  <si>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</si>
  <si>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</si>
  <si>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</si>
  <si>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</si>
  <si>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</si>
  <si>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</si>
  <si>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</si>
  <si>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</si>
  <si>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</si>
  <si>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</si>
  <si>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</si>
  <si>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</si>
  <si>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</si>
  <si>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</si>
  <si>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</si>
  <si>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</si>
  <si>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</si>
  <si>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</si>
  <si>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</si>
  <si>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</si>
  <si>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</si>
  <si>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</si>
  <si>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</si>
  <si>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</si>
  <si>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</si>
  <si>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</si>
  <si>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</si>
  <si>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</si>
  <si>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</si>
  <si>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</si>
  <si>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</si>
  <si>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</si>
  <si>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</si>
  <si>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</si>
  <si>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</si>
  <si>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</si>
  <si>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</si>
  <si>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</si>
  <si>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</si>
  <si>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</si>
  <si>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</si>
  <si>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</si>
  <si>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</si>
  <si>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</si>
  <si>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</si>
  <si>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</si>
  <si>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</si>
  <si>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</si>
  <si>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</si>
  <si>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</si>
  <si>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</si>
  <si>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</si>
  <si>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</si>
  <si>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</si>
  <si>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</si>
  <si>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</si>
  <si>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</si>
  <si>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</si>
  <si>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</si>
  <si>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</si>
  <si>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</si>
  <si>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</si>
  <si>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</si>
  <si>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</si>
  <si>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</si>
  <si>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</si>
  <si>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</si>
  <si>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</si>
  <si>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</si>
  <si>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</si>
  <si>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</si>
  <si>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</si>
  <si>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</si>
  <si>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</si>
  <si>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</si>
  <si>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</si>
  <si>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</si>
  <si>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</si>
  <si>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</si>
  <si>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</si>
  <si>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</si>
  <si>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</si>
  <si>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</si>
  <si>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</si>
  <si>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</si>
  <si>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</si>
  <si>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</si>
  <si>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</si>
  <si>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</si>
  <si>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</si>
  <si>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</si>
  <si>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</si>
  <si>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</si>
  <si>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</si>
  <si>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</si>
  <si>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</si>
  <si>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</si>
  <si>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</si>
  <si>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</si>
  <si>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</si>
  <si>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</si>
  <si>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</si>
  <si>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</si>
  <si>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</si>
  <si>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</si>
  <si>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</si>
  <si>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</si>
  <si>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</si>
  <si>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</si>
  <si>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</si>
  <si>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</si>
  <si>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</si>
  <si>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</si>
  <si>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</si>
  <si>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</si>
  <si>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</si>
  <si>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</si>
  <si>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</si>
  <si>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</si>
  <si>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</si>
  <si>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</si>
  <si>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</si>
  <si>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</si>
  <si>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</si>
  <si>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</si>
  <si>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</si>
  <si>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</si>
  <si>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</si>
  <si>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</si>
  <si>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</si>
  <si>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</si>
  <si>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</si>
  <si>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</si>
  <si>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</si>
  <si>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</si>
  <si>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</si>
  <si>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</si>
  <si>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</si>
  <si>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</si>
  <si>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</si>
  <si>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</si>
  <si>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</si>
  <si>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</si>
  <si>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</si>
  <si>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</si>
  <si>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</si>
  <si>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</si>
  <si>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</si>
  <si>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</si>
  <si>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</si>
  <si>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</si>
  <si>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</si>
  <si>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</si>
  <si>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</si>
  <si>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</si>
  <si>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</si>
  <si>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</si>
  <si>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</si>
  <si>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</si>
  <si>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</si>
  <si>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</si>
  <si>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</si>
  <si>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</si>
  <si>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</si>
  <si>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</si>
  <si>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</si>
  <si>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</si>
  <si>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</si>
  <si>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</si>
  <si>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</si>
  <si>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</si>
  <si>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</si>
  <si>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</si>
  <si>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</si>
  <si>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</si>
  <si>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</si>
  <si>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</si>
  <si>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</si>
  <si>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</si>
  <si>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</si>
  <si>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</si>
  <si>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</si>
  <si>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</si>
  <si>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</si>
  <si>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</si>
  <si>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</si>
  <si>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</si>
  <si>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</si>
  <si>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</si>
  <si>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</si>
  <si>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</si>
  <si>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</si>
  <si>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</si>
  <si>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</si>
  <si>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</si>
  <si>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</si>
  <si>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</si>
  <si>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</si>
  <si>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</si>
  <si>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</si>
  <si>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</si>
  <si>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</si>
  <si>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</si>
  <si>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</si>
  <si>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</si>
  <si>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</si>
  <si>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</si>
  <si>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</si>
  <si>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</si>
  <si>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</si>
  <si>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</si>
  <si>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</si>
  <si>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</si>
  <si>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</si>
  <si>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</si>
  <si>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</si>
  <si>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</si>
  <si>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</si>
  <si>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</si>
  <si>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</si>
  <si>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</si>
  <si>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</si>
  <si>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</si>
  <si>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</si>
  <si>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</si>
  <si>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</si>
  <si>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</si>
  <si>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</si>
  <si>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</si>
  <si>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</si>
  <si>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</si>
  <si>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</si>
  <si>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</si>
  <si>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</si>
  <si>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</si>
  <si>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</si>
  <si>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</si>
  <si>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</si>
  <si>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</si>
  <si>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</si>
  <si>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</si>
  <si>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</si>
  <si>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</si>
  <si>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</si>
  <si>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</si>
  <si>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</si>
  <si>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</si>
  <si>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</si>
  <si>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</si>
  <si>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</si>
  <si>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</si>
  <si>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</si>
  <si>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</si>
  <si>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</si>
  <si>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</si>
  <si>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</si>
  <si>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</si>
  <si>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</si>
  <si>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</si>
  <si>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</si>
  <si>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</si>
  <si>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</si>
  <si>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</si>
  <si>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</si>
  <si>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</si>
  <si>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</si>
  <si>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</si>
  <si>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</si>
  <si>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</si>
  <si>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</si>
  <si>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</si>
  <si>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</si>
  <si>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</si>
  <si>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</si>
  <si>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</si>
  <si>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</si>
  <si>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</si>
  <si>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</si>
  <si>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</si>
  <si>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</si>
  <si>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</si>
  <si>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</si>
  <si>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</si>
  <si>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</si>
  <si>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</si>
  <si>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</si>
  <si>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</si>
  <si>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</si>
  <si>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</si>
  <si>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</si>
  <si>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</si>
  <si>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</si>
  <si>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</si>
  <si>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</si>
  <si>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</si>
  <si>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</si>
  <si>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</si>
  <si>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</si>
  <si>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</si>
  <si>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</si>
  <si>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</si>
  <si>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</si>
  <si>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</si>
  <si>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</si>
  <si>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</si>
  <si>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</si>
  <si>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</si>
  <si>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</si>
  <si>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</si>
  <si>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</si>
  <si>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</si>
  <si>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</si>
  <si>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</si>
  <si>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</si>
  <si>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</si>
  <si>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</si>
  <si>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</si>
  <si>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</si>
  <si>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</si>
  <si>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</si>
  <si>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</si>
  <si>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</si>
  <si>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</si>
  <si>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</si>
  <si>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</si>
  <si>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</si>
  <si>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</si>
  <si>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</si>
  <si>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</si>
  <si>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</si>
  <si>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</si>
  <si>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</si>
  <si>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</si>
  <si>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</si>
  <si>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</si>
  <si>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</si>
  <si>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</si>
  <si>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</si>
  <si>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</si>
  <si>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</si>
  <si>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</si>
  <si>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</si>
  <si>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</si>
  <si>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</si>
  <si>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</si>
  <si>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</si>
  <si>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</si>
  <si>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</si>
  <si>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</si>
  <si>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</si>
  <si>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</si>
  <si>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</si>
  <si>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</si>
  <si>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</si>
  <si>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</si>
  <si>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</si>
  <si>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</si>
  <si>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</si>
  <si>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</si>
  <si>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</si>
  <si>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</si>
  <si>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</si>
  <si>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</si>
  <si>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</si>
  <si>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</si>
  <si>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</si>
  <si>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</si>
  <si>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</si>
  <si>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</si>
  <si>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</si>
  <si>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</si>
  <si>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</si>
  <si>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</si>
  <si>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</si>
  <si>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</si>
  <si>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</si>
  <si>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</si>
  <si>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</si>
  <si>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</si>
  <si>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</si>
  <si>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</si>
  <si>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</si>
  <si>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</si>
  <si>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</si>
  <si>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</si>
  <si>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</si>
  <si>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</si>
  <si>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</si>
  <si>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</si>
  <si>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</si>
  <si>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</si>
  <si>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</si>
  <si>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</si>
  <si>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</si>
  <si>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</si>
  <si>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</si>
  <si>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</si>
  <si>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</si>
  <si>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</si>
  <si>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</si>
  <si>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</si>
  <si>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</si>
  <si>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</si>
  <si>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</si>
  <si>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</si>
  <si>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</si>
  <si>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</si>
  <si>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</si>
  <si>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</si>
  <si>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</si>
  <si>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</si>
  <si>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</si>
  <si>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</si>
  <si>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</si>
  <si>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</si>
  <si>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</si>
  <si>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</si>
  <si>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</si>
  <si>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</si>
  <si>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</si>
  <si>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</si>
  <si>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</si>
  <si>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</si>
  <si>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</si>
  <si>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</si>
  <si>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</si>
  <si>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</si>
  <si>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</si>
  <si>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</si>
  <si>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</si>
  <si>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</si>
  <si>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</si>
  <si>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</si>
  <si>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</si>
  <si>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</si>
  <si>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</si>
  <si>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</si>
  <si>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</si>
  <si>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</si>
  <si>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</si>
  <si>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</si>
  <si>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</si>
  <si>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</si>
  <si>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</si>
  <si>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</si>
  <si>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</si>
  <si>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</si>
  <si>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</si>
  <si>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</si>
  <si>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</si>
  <si>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</si>
  <si>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</si>
  <si>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</si>
  <si>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</si>
  <si>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</si>
  <si>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</si>
  <si>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</si>
  <si>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</si>
  <si>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</si>
  <si>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</si>
  <si>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</si>
  <si>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</si>
  <si>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</si>
  <si>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</si>
  <si>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</si>
  <si>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</si>
  <si>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</si>
  <si>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</si>
  <si>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</si>
  <si>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</si>
  <si>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</si>
  <si>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</si>
  <si>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</si>
  <si>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</si>
  <si>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</si>
  <si>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</si>
  <si>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</si>
  <si>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</si>
  <si>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</si>
  <si>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</si>
  <si>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</si>
  <si>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</si>
  <si>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</si>
  <si>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</si>
  <si>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</si>
  <si>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</si>
  <si>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</si>
  <si>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</si>
  <si>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</si>
  <si>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</si>
  <si>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</si>
  <si>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</si>
  <si>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</si>
  <si>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</si>
  <si>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</si>
  <si>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</si>
  <si>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</si>
  <si>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</si>
  <si>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</si>
  <si>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</si>
  <si>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</si>
  <si>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</si>
  <si>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</si>
  <si>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</si>
  <si>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</si>
  <si>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</si>
  <si>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</si>
  <si>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</si>
  <si>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</si>
  <si>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</si>
  <si>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</si>
  <si>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</si>
  <si>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</si>
  <si>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</si>
  <si>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</si>
  <si>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</si>
  <si>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</si>
  <si>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</si>
  <si>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</si>
  <si>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</si>
  <si>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</si>
  <si>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</si>
  <si>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</si>
  <si>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</si>
  <si>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</si>
  <si>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</si>
  <si>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</si>
  <si>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</si>
  <si>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</si>
  <si>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</si>
  <si>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</si>
  <si>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</si>
  <si>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</si>
  <si>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</si>
  <si>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</si>
  <si>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</si>
  <si>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</si>
  <si>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</si>
  <si>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</si>
  <si>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</si>
  <si>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</si>
  <si>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</si>
  <si>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</si>
  <si>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</si>
  <si>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</si>
  <si>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</si>
  <si>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</si>
  <si>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</si>
  <si>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</si>
  <si>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</si>
  <si>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</si>
  <si>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</si>
  <si>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</si>
  <si>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</si>
  <si>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</si>
  <si>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</si>
  <si>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</si>
  <si>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</si>
  <si>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</si>
  <si>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</si>
  <si>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</si>
  <si>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</si>
  <si>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</si>
  <si>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</si>
  <si>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</si>
  <si>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</si>
  <si>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</si>
  <si>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</si>
  <si>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</si>
  <si>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</si>
  <si>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</si>
  <si>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</si>
  <si>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</si>
  <si>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</si>
  <si>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</si>
  <si>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</si>
  <si>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</si>
  <si>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</si>
  <si>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</si>
  <si>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</si>
  <si>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</si>
  <si>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</si>
  <si>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</si>
  <si>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</si>
  <si>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</si>
  <si>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</si>
  <si>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</si>
  <si>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</si>
  <si>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</si>
  <si>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</si>
  <si>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</si>
  <si>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</si>
  <si>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</si>
  <si>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</si>
  <si>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</si>
  <si>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</si>
  <si>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</si>
  <si>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</si>
  <si>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</si>
  <si>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</si>
  <si>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</si>
  <si>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</si>
  <si>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</si>
  <si>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</si>
  <si>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</si>
  <si>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</si>
  <si>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</si>
  <si>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</si>
  <si>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</si>
  <si>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</si>
  <si>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</si>
  <si>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</si>
  <si>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</si>
  <si>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</si>
  <si>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</si>
  <si>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</si>
  <si>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</si>
  <si>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</si>
  <si>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</si>
  <si>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</si>
  <si>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</si>
  <si>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</si>
  <si>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</si>
  <si>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</si>
  <si>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</si>
  <si>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</si>
  <si>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</si>
  <si>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</si>
  <si>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</si>
  <si>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</si>
  <si>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</si>
  <si>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</si>
  <si>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</si>
  <si>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</si>
  <si>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</si>
  <si>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</si>
  <si>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</si>
  <si>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</si>
  <si>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</si>
  <si>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</si>
  <si>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</si>
  <si>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</si>
  <si>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</si>
  <si>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</si>
  <si>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</si>
  <si>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</si>
  <si>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</si>
  <si>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</si>
  <si>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</si>
  <si>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</si>
  <si>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</si>
  <si>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</si>
  <si>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</si>
  <si>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</si>
  <si>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</si>
  <si>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</si>
  <si>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</si>
  <si>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</si>
  <si>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</si>
  <si>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</si>
  <si>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</si>
  <si>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</si>
  <si>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</si>
  <si>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</si>
  <si>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</si>
  <si>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</si>
  <si>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</si>
  <si>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</si>
  <si>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</si>
  <si>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</si>
  <si>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</si>
  <si>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</si>
  <si>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</si>
  <si>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</si>
  <si>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</si>
  <si>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</si>
  <si>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</si>
  <si>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</si>
  <si>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</si>
  <si>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</si>
  <si>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</si>
  <si>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</si>
  <si>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</si>
  <si>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</si>
  <si>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</si>
  <si>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</si>
  <si>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</si>
  <si>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</si>
  <si>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</si>
  <si>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</si>
  <si>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</si>
  <si>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</si>
  <si>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</si>
  <si>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</si>
  <si>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</si>
  <si>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</si>
  <si>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</si>
  <si>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</si>
  <si>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</si>
  <si>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</si>
  <si>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</si>
  <si>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</si>
  <si>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</si>
  <si>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</si>
  <si>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</si>
  <si>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</si>
  <si>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</si>
  <si>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</si>
  <si>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</si>
  <si>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</si>
  <si>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</si>
  <si>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</si>
  <si>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</si>
  <si>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</si>
  <si>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</si>
  <si>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</si>
  <si>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</si>
  <si>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</si>
  <si>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</si>
  <si>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</si>
  <si>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</si>
  <si>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</si>
  <si>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</si>
  <si>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</si>
  <si>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</si>
  <si>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</si>
  <si>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</si>
  <si>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</si>
  <si>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</si>
  <si>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</si>
  <si>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</si>
  <si>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</si>
  <si>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</si>
  <si>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</si>
  <si>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</si>
  <si>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</si>
  <si>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</si>
  <si>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</si>
  <si>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</si>
  <si>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</si>
  <si>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</si>
  <si>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</si>
  <si>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</si>
  <si>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</si>
  <si>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</si>
  <si>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</si>
  <si>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</si>
  <si>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</si>
  <si>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</si>
  <si>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</si>
  <si>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</si>
  <si>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</si>
  <si>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</si>
  <si>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</si>
  <si>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</si>
  <si>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</si>
  <si>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</si>
  <si>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</si>
  <si>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</si>
  <si>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</si>
  <si>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</si>
  <si>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</si>
  <si>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</si>
  <si>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</si>
  <si>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</si>
  <si>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</si>
  <si>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</si>
  <si>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</si>
  <si>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</si>
  <si>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</si>
  <si>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</si>
  <si>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</si>
  <si>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</si>
  <si>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</si>
  <si>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</si>
  <si>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</si>
  <si>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</si>
  <si>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</si>
  <si>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</si>
  <si>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</si>
  <si>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</si>
  <si>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</si>
  <si>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</si>
  <si>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</si>
  <si>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</si>
  <si>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</si>
  <si>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</si>
  <si>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</si>
  <si>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</si>
  <si>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</si>
  <si>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</si>
  <si>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</si>
  <si>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</si>
  <si>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</si>
  <si>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</si>
  <si>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</si>
  <si>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</si>
  <si>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</si>
  <si>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</si>
  <si>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</si>
  <si>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</si>
  <si>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</si>
  <si>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</si>
  <si>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</si>
  <si>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</si>
  <si>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</si>
  <si>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</si>
  <si>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</si>
  <si>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</si>
  <si>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</si>
  <si>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</si>
  <si>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</si>
  <si>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</si>
  <si>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</si>
  <si>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</si>
  <si>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</si>
  <si>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</si>
  <si>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</si>
  <si>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</si>
  <si>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</si>
  <si>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</si>
  <si>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</si>
  <si>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</si>
  <si>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</si>
  <si>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</si>
  <si>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</si>
  <si>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</si>
  <si>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</si>
  <si>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</si>
  <si>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</si>
  <si>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</si>
  <si>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</si>
  <si>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</si>
  <si>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</si>
  <si>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</si>
  <si>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</si>
  <si>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</si>
  <si>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</si>
  <si>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</si>
  <si>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</si>
  <si>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</si>
  <si>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</si>
  <si>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</si>
  <si>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</si>
  <si>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</si>
  <si>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</si>
  <si>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</si>
  <si>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</si>
  <si>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</si>
  <si>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</si>
  <si>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</si>
  <si>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</si>
  <si>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</si>
  <si>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</si>
  <si>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</si>
  <si>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</si>
  <si>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</si>
  <si>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</si>
  <si>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</si>
  <si>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</si>
  <si>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</si>
  <si>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</si>
  <si>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</si>
  <si>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</si>
  <si>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</si>
  <si>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</si>
  <si>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</si>
  <si>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</si>
  <si>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</si>
  <si>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</si>
  <si>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</si>
  <si>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</si>
  <si>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</si>
  <si>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</si>
  <si>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</si>
  <si>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</si>
  <si>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</si>
  <si>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</si>
  <si>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</si>
  <si>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</si>
  <si>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</si>
  <si>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</si>
  <si>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</si>
  <si>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</si>
  <si>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</si>
  <si>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</si>
  <si>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</si>
  <si>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</si>
  <si>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</si>
  <si>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</si>
  <si>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</si>
  <si>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</si>
  <si>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</si>
  <si>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</si>
  <si>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</si>
  <si>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</si>
  <si>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</si>
  <si>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</si>
  <si>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</si>
  <si>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</si>
  <si>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</si>
  <si>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</si>
  <si>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</si>
  <si>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</si>
  <si>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</si>
  <si>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</si>
  <si>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</si>
  <si>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</si>
  <si>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</si>
  <si>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</si>
  <si>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</si>
  <si>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</si>
  <si>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</si>
  <si>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</si>
  <si>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</si>
  <si>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</si>
  <si>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</si>
  <si>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</si>
  <si>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</si>
  <si>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</si>
  <si>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</si>
  <si>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</si>
  <si>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</si>
  <si>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</si>
  <si>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</si>
  <si>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</si>
  <si>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</si>
  <si>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</si>
  <si>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</si>
  <si>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</si>
  <si>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</si>
  <si>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</si>
  <si>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</si>
  <si>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</si>
  <si>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</si>
  <si>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</si>
  <si>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</si>
  <si>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</si>
  <si>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</si>
  <si>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</si>
  <si>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</si>
  <si>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</si>
  <si>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</si>
  <si>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</si>
  <si>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</si>
  <si>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</si>
  <si>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</si>
  <si>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</si>
  <si>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</si>
  <si>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</si>
  <si>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</si>
  <si>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</si>
  <si>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</si>
  <si>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</si>
  <si>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</si>
  <si>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</si>
  <si>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</si>
  <si>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</si>
  <si>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</si>
  <si>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</si>
  <si>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</si>
  <si>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</si>
  <si>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</si>
  <si>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</si>
  <si>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</si>
  <si>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</si>
  <si>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</si>
  <si>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</si>
  <si>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</si>
  <si>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</si>
  <si>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</si>
  <si>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</si>
  <si>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</si>
  <si>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</si>
  <si>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</si>
  <si>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</si>
  <si>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</si>
  <si>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</si>
  <si>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</si>
  <si>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</si>
  <si>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</si>
  <si>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</si>
  <si>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</si>
  <si>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</si>
  <si>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</si>
  <si>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</si>
  <si>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</si>
  <si>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</si>
  <si>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</si>
  <si>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</si>
  <si>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</si>
  <si>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</si>
  <si>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</si>
  <si>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</si>
  <si>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</si>
  <si>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</si>
  <si>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</si>
  <si>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</si>
  <si>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</si>
  <si>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</si>
  <si>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</si>
  <si>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</si>
  <si>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</si>
  <si>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</si>
  <si>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</si>
  <si>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</si>
  <si>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</si>
  <si>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</si>
  <si>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</si>
  <si>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</si>
  <si>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</si>
  <si>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</si>
  <si>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</si>
  <si>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</si>
  <si>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</si>
  <si>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</si>
  <si>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</si>
  <si>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</si>
  <si>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</si>
  <si>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</si>
  <si>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</si>
  <si>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</si>
  <si>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</si>
  <si>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</si>
  <si>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</si>
  <si>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</si>
  <si>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</si>
  <si>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</si>
  <si>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</si>
  <si>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</si>
  <si>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</si>
  <si>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</si>
  <si>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</si>
  <si>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</si>
  <si>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</si>
  <si>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</si>
  <si>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</si>
  <si>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</si>
  <si>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</si>
  <si>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</si>
  <si>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</si>
  <si>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</si>
  <si>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</si>
  <si>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</si>
  <si>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</si>
  <si>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</si>
  <si>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</si>
  <si>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</si>
  <si>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</si>
  <si>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</si>
  <si>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</si>
  <si>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</si>
  <si>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</si>
  <si>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</si>
  <si>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</si>
  <si>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</si>
  <si>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</si>
  <si>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</si>
  <si>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</si>
  <si>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</si>
  <si>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</si>
  <si>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</si>
  <si>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</si>
  <si>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</si>
  <si>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</si>
  <si>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</si>
  <si>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</si>
  <si>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</si>
  <si>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</si>
  <si>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</si>
  <si>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</si>
  <si>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</si>
  <si>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</si>
  <si>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</si>
  <si>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</si>
  <si>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</si>
  <si>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</si>
  <si>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</si>
  <si>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</si>
  <si>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</si>
  <si>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</si>
  <si>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</si>
  <si>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</si>
  <si>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</si>
  <si>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</si>
  <si>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</si>
  <si>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</si>
  <si>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</si>
  <si>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</si>
  <si>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</si>
  <si>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</si>
  <si>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</si>
  <si>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</si>
  <si>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</si>
  <si>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</si>
  <si>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</si>
  <si>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</si>
  <si>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</si>
  <si>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</si>
  <si>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</si>
  <si>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</si>
  <si>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</si>
  <si>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</si>
  <si>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</si>
  <si>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</si>
  <si>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</si>
  <si>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</si>
  <si>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</si>
  <si>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</si>
  <si>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</si>
  <si>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</si>
  <si>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</si>
  <si>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</si>
  <si>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</si>
  <si>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</si>
  <si>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</si>
  <si>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</si>
  <si>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</si>
  <si>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</si>
  <si>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</si>
  <si>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</si>
  <si>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</si>
  <si>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</si>
  <si>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</si>
  <si>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</si>
  <si>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</si>
  <si>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</si>
  <si>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</si>
  <si>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</si>
  <si>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</si>
  <si>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</si>
  <si>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</si>
  <si>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</si>
  <si>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</si>
  <si>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</si>
  <si>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</si>
  <si>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</si>
  <si>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</si>
  <si>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</si>
  <si>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</si>
  <si>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</si>
  <si>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</si>
  <si>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</si>
  <si>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</si>
  <si>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</si>
  <si>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</si>
  <si>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</si>
  <si>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</si>
  <si>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</si>
  <si>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</si>
  <si>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</si>
  <si>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</si>
  <si>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</si>
  <si>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</si>
  <si>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</si>
  <si>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</si>
  <si>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</si>
  <si>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</si>
  <si>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</si>
  <si>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</si>
  <si>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</si>
  <si>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</si>
  <si>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</si>
  <si>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</si>
  <si>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</si>
  <si>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</si>
  <si>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</si>
  <si>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</si>
  <si>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</si>
  <si>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</si>
  <si>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</si>
  <si>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</si>
  <si>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</si>
  <si>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</si>
  <si>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</si>
  <si>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</si>
  <si>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</si>
  <si>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</si>
  <si>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</si>
  <si>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</si>
  <si>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</si>
  <si>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</si>
  <si>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</si>
  <si>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</si>
  <si>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</si>
  <si>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</si>
  <si>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</si>
  <si>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</si>
  <si>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</si>
  <si>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</si>
  <si>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</si>
  <si>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</si>
  <si>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</si>
  <si>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</si>
  <si>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</si>
  <si>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</si>
  <si>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</si>
  <si>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</si>
  <si>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</si>
  <si>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</si>
  <si>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</si>
  <si>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</si>
  <si>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</si>
  <si>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</si>
  <si>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</si>
  <si>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</si>
  <si>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</si>
  <si>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</si>
  <si>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</si>
  <si>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</si>
  <si>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</si>
  <si>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</si>
  <si>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</si>
  <si>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</si>
  <si>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</si>
  <si>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</si>
  <si>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</si>
  <si>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</si>
  <si>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</si>
  <si>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</si>
  <si>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</si>
  <si>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</si>
  <si>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</si>
  <si>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</si>
  <si>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</si>
  <si>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</si>
  <si>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</si>
  <si>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</si>
  <si>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</si>
  <si>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</si>
  <si>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</si>
  <si>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</si>
  <si>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</si>
  <si>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</si>
  <si>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</si>
  <si>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</si>
  <si>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</si>
  <si>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</si>
  <si>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</si>
  <si>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</si>
  <si>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</si>
  <si>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</si>
  <si>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</si>
  <si>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</si>
  <si>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</si>
  <si>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</si>
  <si>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</si>
  <si>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</si>
  <si>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</si>
  <si>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</si>
  <si>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</si>
  <si>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</si>
  <si>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</si>
  <si>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</si>
  <si>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</si>
  <si>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</si>
  <si>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</si>
  <si>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</si>
  <si>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</si>
  <si>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</si>
  <si>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</si>
  <si>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</si>
  <si>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</si>
  <si>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</si>
  <si>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</si>
  <si>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</si>
  <si>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</si>
  <si>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</si>
  <si>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</si>
  <si>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</si>
  <si>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</si>
  <si>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</si>
  <si>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</si>
  <si>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</si>
  <si>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</si>
  <si>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</si>
  <si>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</si>
  <si>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</si>
  <si>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</si>
  <si>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</si>
  <si>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</si>
  <si>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</si>
  <si>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</si>
  <si>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</si>
  <si>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</si>
  <si>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</si>
  <si>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</si>
  <si>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</si>
  <si>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</si>
  <si>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</si>
  <si>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</si>
  <si>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</si>
  <si>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</si>
  <si>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</si>
  <si>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</si>
  <si>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</si>
  <si>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</si>
  <si>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</si>
  <si>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</si>
  <si>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</si>
  <si>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</si>
  <si>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</si>
  <si>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</si>
  <si>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</si>
  <si>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</si>
  <si>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</si>
  <si>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</si>
  <si>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</si>
  <si>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</si>
  <si>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</si>
  <si>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</si>
  <si>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</si>
  <si>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</si>
  <si>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</si>
  <si>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</si>
  <si>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</si>
  <si>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</si>
  <si>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</si>
  <si>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</si>
  <si>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</si>
  <si>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</si>
  <si>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</si>
  <si>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</si>
  <si>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</si>
  <si>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</si>
  <si>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</si>
  <si>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</si>
  <si>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</si>
  <si>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</si>
  <si>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</si>
  <si>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</si>
  <si>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</si>
  <si>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</si>
  <si>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</si>
  <si>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</si>
  <si>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</si>
  <si>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</si>
  <si>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</si>
  <si>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</si>
  <si>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</si>
  <si>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</si>
  <si>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</si>
  <si>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</si>
  <si>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</si>
  <si>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</si>
  <si>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</si>
  <si>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</si>
  <si>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</si>
  <si>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</si>
  <si>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</si>
  <si>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</si>
  <si>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</si>
  <si>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</si>
  <si>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</si>
  <si>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</si>
  <si>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</si>
  <si>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</si>
  <si>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</si>
  <si>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</si>
  <si>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</si>
  <si>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</si>
  <si>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</si>
  <si>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</si>
  <si>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</si>
  <si>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</si>
  <si>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</si>
  <si>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</si>
  <si>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</si>
  <si>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</si>
  <si>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</si>
  <si>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</si>
  <si>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</si>
  <si>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</si>
  <si>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</si>
  <si>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</si>
  <si>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</si>
  <si>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</si>
  <si>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</si>
  <si>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</si>
  <si>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</si>
  <si>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</si>
  <si>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</si>
  <si>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</si>
  <si>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</si>
  <si>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</si>
  <si>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</si>
  <si>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</si>
  <si>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</si>
  <si>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</si>
  <si>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</si>
  <si>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</si>
  <si>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</si>
  <si>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</si>
  <si>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</si>
  <si>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</si>
  <si>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</si>
  <si>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</si>
  <si>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</si>
  <si>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</si>
  <si>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</si>
  <si>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</si>
  <si>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</si>
  <si>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</si>
  <si>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</si>
  <si>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</si>
  <si>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</si>
  <si>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</si>
  <si>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</si>
  <si>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</si>
  <si>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</si>
  <si>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</si>
  <si>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</si>
  <si>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</si>
  <si>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</si>
  <si>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</si>
  <si>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</si>
  <si>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</si>
  <si>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</si>
  <si>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</si>
  <si>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</si>
  <si>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</si>
  <si>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</si>
  <si>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</si>
  <si>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</si>
  <si>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</si>
  <si>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</si>
  <si>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</si>
  <si>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</si>
  <si>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</si>
  <si>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</si>
  <si>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</si>
  <si>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</si>
  <si>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</si>
  <si>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</si>
  <si>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</si>
  <si>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</si>
  <si>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</si>
  <si>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</si>
  <si>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</si>
  <si>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</si>
  <si>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</si>
  <si>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</si>
  <si>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</si>
  <si>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</si>
  <si>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</si>
  <si>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</si>
  <si>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</si>
  <si>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</si>
  <si>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</si>
  <si>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</si>
  <si>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</si>
  <si>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</si>
  <si>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</si>
  <si>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</si>
  <si>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</si>
  <si>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</si>
  <si>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</si>
  <si>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</si>
  <si>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</si>
  <si>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</si>
  <si>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</si>
  <si>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</si>
  <si>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</si>
  <si>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</si>
  <si>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</si>
  <si>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</si>
  <si>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</si>
  <si>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</si>
  <si>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</si>
  <si>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</si>
  <si>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</si>
  <si>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</si>
  <si>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</si>
  <si>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</si>
  <si>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</si>
  <si>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</si>
  <si>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</si>
  <si>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</si>
  <si>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</si>
  <si>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</si>
  <si>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</si>
  <si>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</si>
  <si>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</si>
  <si>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</si>
  <si>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</si>
  <si>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</si>
  <si>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</si>
  <si>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</si>
  <si>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</si>
  <si>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</si>
  <si>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</si>
  <si>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</si>
  <si>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</si>
  <si>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</si>
  <si>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</si>
  <si>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</si>
  <si>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</si>
  <si>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</si>
  <si>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</si>
  <si>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</si>
  <si>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</si>
  <si>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</si>
  <si>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</si>
  <si>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</si>
  <si>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</si>
  <si>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</si>
  <si>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</si>
  <si>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</si>
  <si>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</si>
  <si>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</si>
  <si>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</si>
  <si>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</si>
  <si>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</si>
  <si>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</si>
  <si>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</si>
  <si>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</si>
  <si>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</si>
  <si>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</si>
  <si>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</si>
  <si>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</si>
  <si>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</si>
  <si>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</si>
  <si>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</si>
  <si>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</si>
  <si>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</si>
  <si>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</si>
  <si>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</si>
  <si>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</si>
  <si>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</si>
  <si>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</si>
  <si>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</si>
  <si>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</si>
  <si>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</si>
  <si>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</si>
  <si>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</si>
  <si>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</si>
  <si>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</si>
  <si>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</si>
  <si>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</si>
  <si>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</si>
  <si>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</si>
  <si>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</si>
  <si>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</si>
  <si>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</si>
  <si>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</si>
  <si>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</si>
  <si>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</si>
  <si>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</si>
  <si>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</si>
  <si>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</si>
  <si>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</si>
  <si>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</si>
  <si>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</si>
  <si>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</si>
  <si>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</si>
  <si>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</si>
  <si>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</si>
  <si>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</si>
  <si>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</si>
  <si>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</si>
  <si>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</si>
  <si>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</si>
  <si>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</si>
  <si>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</si>
  <si>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</si>
  <si>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</si>
  <si>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</si>
  <si>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</si>
  <si>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</si>
  <si>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</si>
  <si>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</si>
  <si>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</si>
  <si>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</si>
  <si>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</si>
  <si>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</si>
  <si>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</si>
  <si>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</si>
  <si>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</si>
  <si>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</si>
  <si>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</si>
  <si>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</si>
  <si>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</si>
  <si>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</si>
  <si>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</si>
  <si>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</si>
  <si>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</si>
  <si>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</si>
  <si>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</si>
  <si>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</si>
  <si>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</si>
  <si>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</si>
  <si>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</si>
  <si>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</si>
  <si>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</si>
  <si>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</si>
  <si>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</si>
  <si>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</si>
  <si>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</si>
  <si>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</si>
  <si>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</si>
  <si>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</si>
  <si>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</si>
  <si>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</si>
  <si>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</si>
  <si>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</si>
  <si>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</si>
  <si>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</si>
  <si>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</si>
  <si>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</si>
  <si>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</si>
  <si>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</si>
  <si>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</si>
  <si>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</si>
  <si>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</si>
  <si>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</si>
  <si>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</si>
  <si>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</si>
  <si>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</si>
  <si>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</si>
  <si>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</si>
  <si>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</si>
  <si>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</si>
  <si>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</si>
  <si>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</si>
  <si>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</si>
  <si>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</si>
  <si>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</si>
  <si>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</si>
  <si>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</si>
  <si>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</si>
  <si>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</si>
  <si>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</si>
  <si>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</si>
  <si>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</si>
  <si>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</si>
  <si>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</si>
  <si>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</si>
  <si>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</si>
  <si>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</si>
  <si>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</si>
  <si>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</si>
  <si>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</si>
  <si>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</si>
  <si>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</si>
  <si>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</si>
  <si>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</si>
  <si>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</si>
  <si>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</si>
  <si>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</si>
  <si>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</si>
  <si>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</si>
  <si>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</si>
  <si>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</si>
  <si>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</si>
  <si>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</si>
  <si>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</si>
  <si>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</si>
  <si>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</si>
  <si>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</si>
  <si>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</si>
  <si>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</si>
  <si>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</si>
  <si>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</si>
  <si>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</si>
  <si>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</si>
  <si>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</si>
  <si>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</si>
  <si>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</si>
  <si>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</si>
  <si>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</si>
  <si>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</si>
  <si>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</si>
  <si>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</si>
  <si>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</si>
  <si>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</si>
  <si>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</si>
  <si>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</si>
  <si>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</si>
  <si>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</si>
  <si>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</si>
  <si>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</si>
  <si>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</si>
  <si>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</si>
  <si>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</si>
  <si>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</si>
  <si>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</si>
  <si>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</si>
  <si>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</si>
  <si>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</si>
  <si>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</si>
  <si>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</si>
  <si>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</si>
  <si>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</si>
  <si>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</si>
  <si>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</si>
  <si>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</si>
  <si>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</si>
  <si>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</si>
  <si>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</si>
  <si>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</si>
  <si>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</si>
  <si>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</si>
  <si>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</si>
  <si>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</si>
  <si>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</si>
  <si>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</si>
  <si>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</si>
  <si>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</si>
  <si>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</si>
  <si>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</si>
  <si>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</si>
  <si>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</si>
  <si>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</si>
  <si>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</si>
  <si>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</si>
  <si>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</si>
  <si>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</si>
  <si>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</si>
  <si>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</si>
  <si>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</si>
  <si>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</si>
  <si>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</si>
  <si>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</si>
  <si>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</si>
  <si>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</si>
  <si>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</si>
  <si>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</si>
  <si>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</si>
  <si>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</si>
  <si>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</si>
  <si>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</si>
  <si>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</si>
  <si>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</si>
  <si>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</si>
  <si>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</si>
  <si>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</si>
  <si>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</si>
  <si>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</si>
  <si>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</si>
  <si>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</si>
  <si>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</si>
  <si>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</si>
  <si>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</si>
  <si>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</si>
  <si>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</si>
  <si>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</si>
  <si>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</si>
  <si>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</si>
  <si>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</si>
  <si>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</si>
  <si>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</si>
  <si>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</si>
  <si>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</si>
  <si>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</si>
  <si>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</si>
  <si>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</si>
  <si>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</si>
  <si>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</si>
  <si>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</si>
  <si>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</si>
  <si>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</si>
  <si>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</si>
  <si>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</si>
  <si>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</si>
  <si>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</si>
  <si>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</si>
  <si>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</si>
  <si>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</si>
  <si>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</si>
  <si>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</si>
  <si>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</si>
  <si>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</si>
  <si>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</si>
  <si>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</si>
  <si>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</si>
  <si>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</si>
  <si>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</si>
  <si>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</si>
  <si>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</si>
  <si>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</si>
  <si>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</si>
  <si>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</si>
  <si>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</si>
  <si>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</si>
  <si>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</si>
  <si>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</si>
  <si>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</si>
  <si>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</si>
  <si>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</si>
  <si>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</si>
  <si>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</si>
  <si>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</si>
  <si>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</si>
  <si>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</si>
  <si>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</si>
  <si>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</si>
  <si>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</si>
  <si>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</si>
  <si>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</si>
  <si>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</si>
  <si>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</si>
  <si>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</si>
  <si>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</si>
  <si>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</si>
  <si>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</si>
  <si>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</si>
  <si>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</si>
  <si>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</si>
  <si>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</si>
  <si>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</si>
  <si>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</si>
  <si>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</si>
  <si>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</si>
  <si>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</si>
  <si>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</si>
  <si>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</si>
  <si>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</si>
  <si>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</si>
  <si>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</si>
  <si>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</si>
  <si>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</si>
  <si>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</si>
  <si>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</si>
  <si>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</si>
  <si>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</si>
  <si>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</si>
  <si>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</si>
  <si>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</si>
  <si>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</si>
  <si>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</si>
  <si>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</si>
  <si>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</si>
  <si>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</si>
  <si>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</si>
  <si>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</si>
  <si>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</si>
  <si>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</si>
  <si>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</si>
  <si>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</si>
  <si>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</si>
  <si>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</si>
  <si>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</si>
  <si>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</si>
  <si>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</si>
  <si>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</si>
  <si>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</si>
  <si>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</si>
  <si>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</si>
  <si>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</si>
  <si>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</si>
  <si>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</si>
  <si>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</si>
  <si>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</si>
  <si>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</si>
  <si>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</si>
  <si>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</si>
  <si>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</si>
  <si>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</si>
  <si>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</si>
  <si>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</si>
  <si>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</si>
  <si>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</si>
  <si>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</si>
  <si>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</si>
  <si>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</si>
  <si>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</si>
  <si>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</si>
  <si>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</si>
  <si>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</si>
  <si>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</si>
  <si>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</si>
  <si>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</si>
  <si>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</si>
  <si>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</si>
  <si>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</si>
  <si>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</si>
  <si>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</si>
  <si>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</si>
  <si>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</si>
  <si>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</si>
  <si>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</si>
  <si>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</si>
  <si>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</si>
  <si>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</si>
  <si>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</si>
  <si>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</si>
  <si>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</si>
  <si>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</si>
  <si>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</si>
  <si>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</si>
  <si>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</si>
  <si>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</si>
  <si>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</si>
  <si>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</si>
  <si>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</si>
  <si>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</si>
  <si>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</si>
  <si>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</si>
  <si>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</si>
  <si>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</si>
  <si>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</si>
  <si>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</si>
  <si>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</si>
  <si>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</si>
  <si>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</si>
  <si>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</si>
  <si>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</si>
  <si>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</si>
  <si>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</si>
  <si>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</si>
  <si>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</si>
  <si>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</si>
  <si>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</si>
  <si>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</si>
  <si>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</si>
  <si>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</si>
  <si>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</si>
  <si>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</si>
  <si>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</si>
  <si>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</si>
  <si>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</si>
  <si>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</si>
  <si>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</si>
  <si>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</si>
  <si>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</si>
  <si>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</si>
  <si>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</si>
  <si>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</si>
  <si>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</si>
  <si>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</si>
  <si>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</si>
  <si>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</si>
  <si>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</si>
  <si>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</si>
  <si>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</si>
  <si>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</si>
  <si>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</si>
  <si>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</si>
  <si>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</si>
  <si>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</si>
  <si>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</si>
  <si>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</si>
  <si>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</si>
  <si>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</si>
  <si>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</si>
  <si>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</si>
  <si>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</si>
  <si>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</si>
  <si>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</si>
  <si>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</si>
  <si>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</si>
  <si>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</si>
  <si>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</si>
  <si>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</si>
  <si>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</si>
  <si>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</si>
  <si>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</si>
  <si>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</si>
  <si>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</si>
  <si>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</si>
  <si>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</si>
  <si>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</si>
  <si>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</si>
  <si>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</si>
  <si>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</si>
  <si>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</si>
  <si>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</si>
  <si>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</si>
  <si>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</si>
  <si>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</si>
  <si>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</si>
  <si>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</si>
  <si>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</si>
  <si>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</si>
  <si>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</si>
  <si>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</si>
  <si>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</si>
  <si>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</si>
  <si>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</si>
  <si>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</si>
  <si>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</si>
  <si>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</si>
  <si>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</si>
  <si>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</si>
  <si>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</si>
  <si>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</si>
  <si>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</si>
  <si>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</si>
  <si>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</si>
  <si>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</si>
  <si>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</si>
  <si>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</si>
  <si>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</si>
  <si>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</si>
  <si>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</si>
  <si>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</si>
  <si>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</si>
  <si>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</si>
  <si>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</si>
  <si>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</si>
  <si>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</si>
  <si>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</si>
  <si>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</si>
  <si>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</si>
  <si>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</si>
  <si>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</si>
  <si>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</si>
  <si>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</si>
  <si>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</si>
  <si>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</si>
  <si>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</si>
  <si>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</si>
  <si>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</si>
  <si>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</si>
  <si>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</si>
  <si>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</si>
  <si>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</si>
  <si>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</si>
  <si>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</si>
  <si>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</si>
  <si>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</si>
  <si>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</si>
  <si>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</si>
  <si>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</si>
  <si>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</si>
  <si>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</si>
  <si>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</si>
  <si>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</si>
  <si>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</si>
  <si>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</si>
  <si>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</si>
  <si>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</si>
  <si>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</si>
  <si>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</si>
  <si>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</si>
  <si>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</si>
  <si>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</si>
  <si>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</si>
  <si>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</si>
  <si>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</si>
  <si>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</si>
  <si>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</si>
  <si>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</si>
  <si>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</si>
  <si>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</si>
  <si>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</si>
  <si>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</si>
  <si>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</si>
  <si>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</si>
  <si>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</si>
  <si>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</si>
  <si>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</si>
  <si>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</si>
  <si>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</si>
  <si>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</si>
  <si>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</si>
  <si>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</si>
  <si>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</si>
  <si>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</si>
  <si>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</si>
  <si>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</si>
  <si>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</si>
  <si>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</si>
  <si>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</si>
  <si>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</si>
  <si>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</si>
  <si>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</si>
  <si>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</si>
  <si>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</si>
  <si>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</si>
  <si>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</si>
  <si>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</si>
  <si>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</si>
  <si>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</si>
  <si>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</si>
  <si>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</si>
  <si>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</si>
  <si>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</si>
  <si>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</si>
  <si>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</si>
  <si>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</si>
  <si>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</si>
  <si>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</si>
  <si>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</si>
  <si>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</si>
  <si>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</si>
  <si>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</si>
  <si>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</si>
  <si>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</si>
  <si>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</si>
  <si>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</si>
  <si>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</si>
  <si>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</si>
  <si>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</si>
  <si>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</si>
  <si>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</si>
  <si>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</si>
  <si>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</si>
  <si>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</si>
  <si>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</si>
  <si>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</si>
  <si>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</si>
  <si>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</si>
  <si>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</si>
  <si>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</si>
  <si>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</si>
  <si>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</si>
  <si>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</si>
  <si>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</si>
  <si>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</si>
  <si>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</si>
  <si>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</si>
  <si>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</si>
  <si>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</si>
  <si>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</si>
  <si>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</si>
  <si>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</si>
  <si>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</si>
  <si>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</si>
  <si>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</si>
  <si>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</si>
  <si>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</si>
  <si>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</si>
  <si>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</si>
  <si>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</si>
  <si>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</si>
  <si>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</si>
  <si>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</si>
  <si>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</si>
  <si>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</si>
  <si>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</si>
  <si>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</si>
  <si>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</si>
  <si>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</si>
  <si>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</si>
  <si>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</si>
  <si>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</si>
  <si>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</si>
  <si>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</si>
  <si>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</si>
  <si>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</si>
  <si>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</si>
  <si>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</si>
  <si>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</si>
  <si>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</si>
  <si>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</si>
  <si>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</si>
  <si>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</si>
  <si>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</si>
  <si>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</si>
  <si>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</si>
  <si>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</si>
  <si>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</si>
  <si>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</si>
  <si>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</si>
  <si>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</si>
  <si>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</si>
  <si>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</si>
  <si>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</si>
  <si>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</si>
  <si>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</si>
  <si>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</si>
  <si>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</si>
  <si>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</si>
  <si>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</si>
  <si>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</si>
  <si>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</si>
  <si>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</si>
  <si>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</si>
  <si>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</si>
  <si>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</si>
  <si>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</si>
  <si>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</si>
  <si>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</si>
  <si>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</si>
  <si>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</si>
  <si>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</si>
  <si>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</si>
  <si>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</si>
  <si>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</si>
  <si>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</si>
  <si>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</si>
  <si>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</si>
  <si>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</si>
  <si>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</si>
  <si>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</si>
  <si>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</si>
  <si>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</si>
  <si>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</si>
  <si>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</si>
  <si>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</si>
  <si>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</si>
  <si>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</si>
  <si>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</si>
  <si>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</si>
  <si>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</si>
  <si>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</si>
  <si>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</si>
  <si>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</si>
  <si>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</si>
  <si>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</si>
  <si>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</si>
  <si>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</si>
  <si>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</si>
  <si>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</si>
  <si>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</si>
  <si>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</si>
  <si>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</si>
  <si>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</si>
  <si>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</si>
  <si>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</si>
  <si>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</si>
  <si>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</si>
  <si>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</si>
  <si>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</si>
  <si>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</si>
  <si>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</si>
  <si>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</si>
  <si>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</si>
  <si>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</si>
  <si>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</si>
  <si>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</si>
  <si>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</si>
  <si>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</si>
  <si>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</si>
  <si>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</si>
  <si>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</si>
  <si>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</si>
  <si>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</si>
  <si>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</si>
  <si>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</si>
  <si>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</si>
  <si>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</si>
  <si>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</si>
  <si>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</si>
  <si>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</si>
  <si>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</si>
  <si>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</si>
  <si>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</si>
  <si>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</si>
  <si>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</si>
  <si>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</si>
  <si>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</si>
  <si>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</si>
  <si>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</si>
  <si>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</si>
  <si>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</si>
  <si>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</si>
  <si>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</si>
  <si>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</si>
  <si>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</si>
  <si>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</si>
  <si>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</si>
  <si>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</si>
  <si>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</si>
  <si>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</si>
  <si>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</si>
  <si>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</si>
  <si>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</si>
  <si>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</si>
  <si>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</si>
  <si>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</si>
  <si>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</si>
  <si>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</si>
  <si>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</si>
  <si>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</si>
  <si>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</si>
  <si>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</si>
  <si>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</si>
  <si>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</si>
  <si>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</si>
  <si>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</si>
  <si>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</si>
  <si>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</si>
  <si>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</si>
  <si>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</si>
  <si>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</si>
  <si>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</si>
  <si>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</si>
  <si>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</si>
  <si>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</si>
  <si>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</si>
  <si>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</si>
  <si>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</si>
  <si>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</si>
  <si>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</si>
  <si>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</si>
  <si>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</si>
  <si>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</si>
  <si>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</si>
  <si>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</si>
  <si>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</si>
  <si>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</si>
  <si>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</si>
  <si>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</si>
  <si>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</si>
  <si>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</si>
  <si>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</si>
  <si>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</si>
  <si>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</si>
  <si>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</si>
  <si>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</si>
  <si>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</si>
  <si>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</si>
  <si>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</si>
  <si>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</si>
  <si>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</si>
  <si>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</si>
  <si>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</si>
  <si>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</si>
  <si>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</si>
  <si>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</si>
  <si>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</si>
  <si>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</si>
  <si>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</si>
  <si>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</si>
  <si>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</si>
  <si>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</si>
  <si>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</si>
  <si>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</si>
  <si>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</si>
  <si>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</si>
  <si>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</si>
  <si>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</si>
  <si>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</si>
  <si>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</si>
  <si>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</si>
  <si>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</si>
  <si>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</si>
  <si>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</si>
  <si>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</si>
  <si>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</si>
  <si>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</si>
  <si>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</si>
  <si>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</si>
  <si>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</si>
  <si>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</si>
  <si>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</si>
  <si>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</si>
  <si>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</si>
  <si>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</si>
  <si>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</si>
  <si>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</si>
  <si>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</si>
  <si>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</si>
  <si>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</si>
  <si>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</si>
  <si>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</si>
  <si>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</si>
  <si>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</si>
  <si>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</si>
  <si>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</si>
  <si>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</si>
  <si>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</si>
  <si>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</si>
  <si>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</si>
  <si>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</si>
  <si>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</si>
  <si>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</si>
  <si>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</si>
  <si>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</si>
  <si>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</si>
  <si>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</si>
  <si>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</si>
  <si>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</si>
  <si>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</si>
  <si>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</si>
  <si>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</si>
  <si>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</si>
  <si>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</si>
  <si>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</si>
  <si>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</si>
  <si>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</si>
  <si>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</si>
  <si>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</si>
  <si>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</si>
  <si>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</si>
  <si>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</si>
  <si>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</si>
  <si>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</si>
  <si>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</si>
  <si>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</si>
  <si>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</si>
  <si>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</si>
  <si>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</si>
  <si>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</si>
  <si>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</si>
  <si>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</si>
  <si>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</si>
  <si>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</si>
  <si>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</si>
  <si>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</si>
  <si>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</si>
  <si>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</si>
  <si>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</si>
  <si>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</si>
  <si>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</si>
  <si>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</si>
  <si>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</si>
  <si>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</si>
  <si>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</si>
  <si>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</si>
  <si>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</si>
  <si>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</si>
  <si>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</si>
  <si>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</si>
  <si>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</si>
  <si>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</si>
  <si>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</si>
  <si>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</si>
  <si>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</si>
  <si>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</si>
  <si>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</si>
  <si>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</si>
  <si>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</si>
  <si>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</si>
  <si>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</si>
  <si>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</si>
  <si>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</si>
  <si>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</si>
  <si>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</si>
  <si>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</si>
  <si>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</si>
  <si>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</si>
  <si>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</si>
  <si>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</si>
  <si>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</si>
  <si>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</si>
  <si>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</si>
  <si>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</si>
  <si>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</si>
  <si>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</si>
  <si>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</si>
  <si>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</si>
  <si>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</si>
  <si>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</si>
  <si>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</si>
  <si>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</si>
  <si>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</si>
  <si>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</si>
  <si>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</si>
  <si>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</si>
  <si>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</si>
  <si>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</si>
  <si>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</si>
  <si>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</si>
  <si>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</si>
  <si>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</si>
  <si>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</si>
  <si>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</si>
  <si>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</si>
  <si>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</si>
  <si>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</si>
  <si>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</si>
  <si>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</si>
  <si>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</si>
  <si>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</si>
  <si>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</si>
  <si>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</si>
  <si>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</si>
  <si>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</si>
  <si>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</si>
  <si>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</si>
  <si>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</si>
  <si>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</si>
  <si>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</si>
  <si>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</si>
  <si>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</si>
  <si>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</si>
  <si>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</si>
  <si>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</si>
  <si>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</si>
  <si>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</si>
  <si>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</si>
  <si>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</si>
  <si>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</si>
  <si>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</si>
  <si>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</si>
  <si>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</si>
  <si>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</si>
  <si>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</si>
  <si>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</si>
  <si>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</si>
  <si>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</si>
  <si>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</si>
  <si>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</si>
  <si>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</si>
  <si>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</si>
  <si>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</si>
  <si>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</si>
  <si>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</si>
  <si>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</si>
  <si>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</si>
  <si>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</si>
  <si>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</si>
  <si>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</si>
  <si>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</si>
  <si>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</si>
  <si>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</si>
  <si>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</si>
  <si>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</si>
  <si>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</si>
  <si>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</si>
  <si>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</si>
  <si>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</si>
  <si>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</si>
  <si>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</si>
  <si>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</si>
  <si>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</si>
  <si>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</si>
  <si>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</si>
  <si>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</si>
  <si>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</si>
  <si>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</si>
  <si>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</si>
  <si>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</si>
  <si>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</si>
  <si>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</si>
  <si>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</si>
  <si>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</si>
  <si>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</si>
  <si>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</si>
  <si>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</si>
  <si>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</si>
  <si>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</si>
  <si>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</si>
  <si>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</si>
  <si>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</si>
  <si>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</si>
  <si>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</si>
  <si>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</si>
  <si>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</si>
  <si>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</si>
  <si>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</si>
  <si>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</si>
  <si>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</si>
  <si>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</si>
  <si>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</si>
  <si>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</si>
  <si>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</si>
  <si>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</si>
  <si>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</si>
  <si>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</si>
  <si>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</si>
  <si>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</si>
  <si>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</si>
  <si>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</si>
  <si>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</si>
  <si>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</si>
  <si>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</si>
  <si>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</si>
  <si>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</si>
  <si>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</si>
  <si>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</si>
  <si>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</si>
  <si>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</si>
  <si>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</si>
  <si>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</si>
  <si>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</si>
  <si>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</si>
  <si>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</si>
  <si>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</si>
  <si>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</si>
  <si>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</si>
  <si>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</si>
  <si>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</si>
  <si>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</si>
  <si>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</si>
  <si>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</si>
  <si>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</si>
  <si>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</si>
  <si>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</si>
  <si>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</si>
  <si>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</si>
  <si>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</si>
  <si>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</si>
  <si>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</si>
  <si>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</si>
  <si>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</si>
  <si>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</si>
  <si>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</si>
  <si>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</si>
  <si>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</si>
  <si>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</si>
  <si>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</si>
  <si>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</si>
  <si>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</si>
  <si>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</si>
  <si>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</si>
  <si>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</si>
  <si>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</si>
  <si>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</si>
  <si>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</si>
  <si>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</si>
  <si>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</si>
  <si>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</si>
  <si>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</si>
  <si>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</si>
  <si>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</si>
  <si>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</si>
  <si>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</si>
  <si>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</si>
  <si>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</si>
  <si>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</si>
  <si>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</si>
  <si>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</si>
  <si>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</si>
  <si>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</si>
  <si>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</si>
  <si>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</si>
  <si>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</si>
  <si>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</si>
  <si>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</si>
  <si>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</si>
  <si>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</si>
  <si>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</si>
  <si>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</si>
  <si>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</si>
  <si>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</si>
  <si>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</si>
  <si>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</si>
  <si>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</si>
  <si>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</si>
  <si>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</si>
  <si>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</si>
  <si>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</si>
  <si>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</si>
  <si>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</si>
  <si>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</si>
  <si>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</si>
  <si>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</si>
  <si>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</si>
  <si>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</si>
  <si>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</si>
  <si>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</si>
  <si>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</si>
  <si>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</si>
  <si>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</si>
  <si>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</si>
  <si>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</si>
  <si>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</si>
  <si>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</si>
  <si>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</si>
  <si>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</si>
  <si>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</si>
  <si>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</si>
  <si>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</si>
  <si>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</si>
  <si>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</si>
  <si>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</si>
  <si>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</si>
  <si>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</si>
  <si>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</si>
  <si>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</si>
  <si>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</si>
  <si>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</si>
  <si>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</si>
  <si>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</si>
  <si>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</si>
  <si>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</si>
  <si>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</si>
  <si>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</si>
  <si>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</si>
  <si>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</si>
  <si>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</si>
  <si>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</si>
  <si>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</si>
  <si>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</si>
  <si>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</si>
  <si>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</si>
  <si>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</si>
  <si>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</si>
  <si>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</si>
  <si>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</si>
  <si>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</si>
  <si>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</si>
  <si>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</si>
  <si>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</si>
  <si>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</si>
  <si>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</si>
  <si>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</si>
  <si>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</si>
  <si>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</si>
  <si>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</si>
  <si>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</si>
  <si>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</si>
  <si>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</si>
  <si>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</si>
  <si>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</si>
  <si>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</si>
  <si>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</si>
  <si>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</si>
  <si>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</si>
  <si>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</si>
  <si>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</si>
  <si>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</si>
  <si>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</si>
  <si>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</si>
  <si>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</si>
  <si>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</si>
  <si>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</si>
  <si>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</si>
  <si>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</si>
  <si>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</si>
  <si>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</si>
  <si>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</si>
  <si>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</si>
  <si>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</si>
  <si>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</si>
  <si>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</si>
  <si>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</si>
  <si>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</si>
  <si>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</si>
  <si>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</si>
  <si>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</si>
  <si>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</si>
  <si>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</si>
  <si>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</si>
  <si>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</si>
  <si>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</si>
  <si>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</si>
  <si>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</si>
  <si>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</si>
  <si>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</si>
  <si>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</si>
  <si>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</si>
  <si>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</si>
  <si>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</si>
  <si>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</si>
  <si>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</si>
  <si>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</si>
  <si>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</si>
  <si>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</si>
  <si>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</si>
  <si>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</si>
  <si>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</si>
  <si>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</si>
  <si>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</si>
  <si>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</si>
  <si>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</si>
  <si>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</si>
  <si>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</si>
  <si>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</si>
  <si>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</si>
  <si>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</si>
  <si>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</si>
  <si>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</si>
  <si>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</si>
  <si>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</si>
  <si>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</si>
  <si>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</si>
  <si>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</si>
  <si>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</si>
  <si>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</si>
  <si>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</si>
  <si>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</si>
  <si>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</si>
  <si>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</si>
  <si>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</si>
  <si>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</si>
  <si>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</si>
  <si>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</si>
  <si>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</si>
  <si>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</si>
  <si>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</si>
  <si>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</si>
  <si>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</si>
  <si>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</si>
  <si>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</si>
  <si>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</si>
  <si>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</si>
  <si>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</si>
  <si>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</si>
  <si>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</si>
  <si>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</si>
  <si>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</si>
  <si>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</si>
  <si>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</si>
  <si>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</si>
  <si>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</si>
  <si>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</si>
  <si>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</si>
  <si>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</si>
  <si>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</si>
  <si>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</si>
  <si>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</si>
  <si>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</si>
  <si>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</si>
  <si>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</si>
  <si>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</si>
  <si>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</si>
  <si>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</si>
  <si>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</si>
  <si>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</si>
  <si>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</si>
  <si>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</si>
  <si>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</si>
  <si>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</si>
  <si>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</si>
  <si>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</si>
  <si>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</si>
  <si>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</si>
  <si>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</si>
  <si>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</si>
  <si>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</si>
  <si>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</si>
  <si>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</si>
  <si>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</si>
  <si>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</si>
  <si>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</si>
  <si>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</si>
  <si>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</si>
  <si>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</si>
  <si>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</si>
  <si>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</si>
  <si>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</si>
  <si>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</si>
  <si>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</si>
  <si>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</si>
  <si>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</si>
  <si>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</si>
  <si>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</si>
  <si>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</si>
  <si>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</si>
  <si>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</si>
  <si>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</si>
  <si>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</si>
  <si>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</si>
  <si>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</si>
  <si>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</si>
  <si>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</si>
  <si>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</si>
  <si>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</si>
  <si>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</si>
  <si>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</si>
  <si>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</si>
  <si>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</si>
  <si>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</si>
  <si>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</si>
  <si>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</si>
  <si>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</si>
  <si>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</si>
  <si>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</si>
  <si>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</si>
  <si>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</si>
  <si>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</si>
  <si>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</si>
  <si>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</si>
  <si>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</si>
  <si>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</si>
  <si>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</si>
  <si>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</si>
  <si>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</si>
  <si>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</si>
  <si>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</si>
  <si>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</si>
  <si>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</si>
  <si>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</si>
  <si>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</si>
  <si>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</si>
  <si>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</si>
  <si>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</si>
  <si>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</si>
  <si>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</si>
  <si>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</si>
  <si>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</si>
  <si>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</si>
  <si>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</si>
  <si>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</si>
  <si>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</si>
  <si>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</si>
  <si>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</si>
  <si>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</si>
  <si>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</si>
  <si>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</si>
  <si>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</si>
  <si>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</si>
  <si>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</si>
  <si>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</si>
  <si>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</si>
  <si>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</si>
  <si>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</si>
  <si>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</si>
  <si>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</si>
  <si>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</si>
  <si>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</si>
  <si>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</si>
  <si>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</si>
  <si>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</si>
  <si>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</si>
  <si>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</si>
  <si>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</si>
  <si>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</si>
  <si>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</si>
  <si>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</si>
  <si>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</si>
  <si>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</si>
  <si>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</si>
  <si>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</si>
  <si>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</si>
  <si>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</si>
  <si>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</si>
  <si>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</si>
  <si>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</si>
  <si>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</si>
  <si>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</si>
  <si>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</si>
  <si>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</si>
  <si>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</si>
  <si>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</si>
  <si>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</si>
  <si>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</si>
  <si>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</si>
  <si>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</si>
  <si>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</si>
  <si>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</si>
  <si>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</si>
  <si>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</si>
  <si>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</si>
  <si>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</si>
  <si>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</si>
  <si>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</si>
  <si>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</si>
  <si>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</si>
  <si>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</si>
  <si>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</si>
  <si>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</si>
  <si>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</si>
  <si>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</si>
  <si>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</si>
  <si>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</si>
  <si>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</si>
  <si>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</si>
  <si>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</si>
  <si>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</si>
  <si>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</si>
  <si>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</si>
  <si>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</si>
  <si>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</si>
  <si>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</si>
  <si>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</si>
  <si>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</si>
  <si>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</si>
  <si>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</si>
  <si>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</si>
  <si>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</si>
  <si>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</si>
  <si>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</si>
  <si>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</si>
  <si>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</si>
  <si>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</si>
  <si>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</si>
  <si>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</si>
  <si>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</si>
  <si>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</si>
  <si>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</si>
  <si>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</si>
  <si>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</si>
  <si>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</si>
  <si>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</si>
  <si>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</si>
  <si>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</si>
  <si>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</si>
  <si>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</si>
  <si>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</si>
  <si>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</si>
  <si>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</si>
  <si>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</si>
  <si>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</si>
  <si>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</si>
  <si>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</si>
  <si>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</si>
  <si>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</si>
  <si>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</si>
  <si>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</si>
  <si>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</si>
  <si>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</si>
  <si>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</si>
  <si>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</si>
  <si>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</si>
  <si>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</si>
  <si>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</si>
  <si>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</si>
  <si>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</si>
  <si>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</si>
  <si>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</si>
  <si>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</si>
  <si>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</si>
  <si>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</si>
  <si>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</si>
  <si>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</si>
  <si>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</si>
  <si>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</si>
  <si>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</si>
  <si>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</si>
  <si>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</si>
  <si>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</si>
  <si>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</si>
  <si>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</si>
  <si>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</si>
  <si>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</si>
  <si>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</si>
  <si>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</si>
  <si>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</si>
  <si>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</si>
  <si>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</si>
  <si>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</si>
  <si>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</si>
  <si>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</si>
  <si>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</si>
  <si>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</si>
  <si>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</si>
  <si>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</si>
  <si>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</si>
  <si>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</si>
  <si>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</si>
  <si>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</si>
  <si>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</si>
  <si>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</si>
  <si>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</si>
  <si>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</si>
  <si>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</si>
  <si>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</si>
  <si>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</si>
  <si>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</si>
  <si>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</si>
  <si>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</si>
  <si>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</si>
  <si>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</si>
  <si>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</si>
  <si>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</si>
  <si>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</si>
  <si>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</si>
  <si>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</si>
  <si>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</si>
  <si>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</si>
  <si>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</si>
  <si>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</si>
  <si>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</si>
  <si>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</si>
  <si>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</si>
  <si>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</si>
  <si>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</si>
  <si>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</si>
  <si>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</si>
  <si>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</si>
  <si>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</si>
  <si>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</si>
  <si>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</si>
  <si>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</si>
  <si>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</si>
  <si>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</si>
  <si>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</si>
  <si>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</si>
  <si>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</si>
  <si>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</si>
  <si>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</si>
  <si>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</si>
  <si>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</si>
  <si>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</si>
  <si>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</si>
  <si>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</si>
  <si>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</si>
  <si>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</si>
  <si>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</si>
  <si>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</si>
  <si>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</si>
  <si>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</si>
  <si>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</si>
  <si>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</si>
  <si>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</si>
  <si>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</si>
  <si>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</si>
  <si>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</si>
  <si>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</si>
  <si>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</si>
  <si>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</si>
  <si>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</si>
  <si>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</si>
  <si>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</si>
  <si>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</si>
  <si>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</si>
  <si>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</si>
  <si>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</si>
  <si>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</si>
  <si>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</si>
  <si>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</si>
  <si>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</si>
  <si>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</si>
  <si>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</si>
  <si>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</si>
  <si>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</si>
  <si>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</si>
  <si>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</si>
  <si>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</si>
  <si>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</si>
  <si>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</si>
  <si>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</si>
  <si>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</si>
  <si>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</si>
  <si>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</si>
  <si>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</si>
  <si>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</si>
  <si>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</si>
  <si>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</si>
  <si>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</si>
  <si>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</si>
  <si>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</si>
  <si>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</si>
  <si>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</si>
  <si>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</si>
  <si>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</si>
  <si>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</si>
  <si>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</si>
  <si>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</si>
  <si>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</si>
  <si>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</si>
  <si>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</si>
  <si>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</si>
  <si>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</si>
  <si>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</si>
  <si>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</si>
  <si>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</si>
  <si>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</si>
  <si>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</si>
  <si>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</si>
  <si>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</si>
  <si>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</si>
  <si>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</si>
  <si>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</si>
  <si>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</si>
  <si>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</si>
  <si>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</si>
  <si>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</si>
  <si>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</si>
  <si>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</si>
  <si>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</si>
  <si>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</si>
  <si>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</si>
  <si>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</si>
  <si>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</si>
  <si>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</si>
  <si>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</si>
  <si>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</si>
  <si>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</si>
  <si>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</si>
  <si>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</si>
  <si>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</si>
  <si>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</si>
  <si>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</si>
  <si>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</si>
  <si>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</si>
  <si>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</si>
  <si>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</si>
  <si>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</si>
  <si>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</si>
  <si>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</si>
  <si>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</si>
  <si>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</si>
  <si>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</si>
  <si>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</si>
  <si>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</si>
  <si>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</si>
  <si>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</si>
  <si>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</si>
  <si>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</si>
  <si>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</si>
  <si>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</si>
  <si>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</si>
  <si>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</si>
  <si>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</si>
  <si>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</si>
  <si>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</si>
  <si>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</si>
  <si>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</si>
  <si>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</si>
  <si>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</si>
  <si>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</si>
  <si>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</si>
  <si>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</si>
  <si>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</si>
  <si>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</si>
  <si>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</si>
  <si>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</si>
  <si>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</si>
  <si>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</si>
  <si>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</si>
  <si>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</si>
  <si>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</si>
  <si>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</si>
  <si>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</si>
  <si>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</si>
  <si>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</si>
  <si>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</si>
  <si>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</si>
  <si>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</si>
  <si>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</si>
  <si>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</si>
  <si>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</si>
  <si>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</si>
  <si>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</si>
  <si>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</si>
  <si>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</si>
  <si>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</si>
  <si>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</si>
  <si>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</si>
  <si>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</si>
  <si>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</si>
  <si>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</si>
  <si>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</si>
  <si>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</si>
  <si>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</si>
  <si>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</si>
  <si>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</si>
  <si>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</si>
  <si>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</si>
  <si>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</si>
  <si>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</si>
  <si>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</si>
  <si>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</si>
  <si>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</si>
  <si>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</si>
  <si>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</si>
  <si>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</si>
  <si>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</si>
  <si>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</si>
  <si>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</si>
  <si>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</si>
  <si>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</si>
  <si>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</si>
  <si>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</si>
  <si>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</si>
  <si>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</si>
  <si>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</si>
  <si>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</si>
  <si>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</si>
  <si>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</si>
  <si>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</si>
  <si>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</si>
  <si>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</si>
  <si>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</si>
  <si>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</si>
  <si>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</si>
  <si>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</si>
  <si>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</si>
  <si>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</si>
  <si>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</si>
  <si>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</si>
  <si>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</si>
  <si>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</si>
  <si>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</si>
  <si>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</si>
  <si>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</si>
  <si>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</si>
  <si>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</si>
  <si>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</si>
  <si>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</si>
  <si>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</si>
  <si>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</si>
  <si>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</si>
  <si>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</si>
  <si>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</si>
  <si>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</si>
  <si>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</si>
  <si>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</si>
  <si>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</si>
  <si>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</si>
  <si>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</si>
  <si>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</si>
  <si>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</si>
  <si>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</si>
  <si>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</si>
  <si>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</si>
  <si>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</si>
  <si>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</si>
  <si>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</si>
  <si>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</si>
  <si>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</si>
  <si>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</si>
  <si>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</si>
  <si>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</si>
  <si>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</si>
  <si>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</si>
  <si>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</si>
  <si>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</si>
  <si>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</si>
  <si>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</si>
  <si>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</si>
  <si>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</si>
  <si>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</si>
  <si>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</si>
  <si>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</si>
  <si>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</si>
  <si>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</si>
  <si>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</si>
  <si>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</si>
  <si>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</si>
  <si>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</si>
  <si>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</si>
  <si>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</si>
  <si>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</si>
  <si>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</si>
  <si>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</si>
  <si>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</si>
  <si>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</si>
  <si>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</si>
  <si>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</si>
  <si>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</si>
  <si>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</si>
  <si>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</si>
  <si>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</si>
  <si>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</si>
  <si>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</si>
  <si>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</si>
  <si>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</si>
  <si>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</si>
  <si>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</si>
  <si>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</si>
  <si>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</si>
  <si>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</si>
  <si>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</si>
  <si>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</si>
  <si>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</si>
  <si>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</si>
  <si>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</si>
  <si>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</si>
  <si>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</si>
  <si>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</si>
  <si>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</si>
  <si>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</si>
  <si>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</si>
  <si>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</si>
  <si>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</si>
  <si>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</si>
  <si>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</si>
  <si>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</si>
  <si>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</si>
  <si>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</si>
  <si>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</si>
  <si>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</si>
  <si>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</si>
  <si>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</si>
  <si>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</si>
  <si>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</si>
  <si>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</si>
  <si>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</si>
  <si>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</si>
  <si>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</si>
  <si>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</si>
  <si>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</si>
  <si>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</si>
  <si>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</si>
  <si>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</si>
  <si>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</si>
  <si>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</si>
  <si>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</si>
  <si>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</si>
  <si>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</si>
  <si>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</si>
  <si>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</si>
  <si>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</si>
  <si>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</si>
  <si>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</si>
  <si>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</si>
  <si>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</si>
  <si>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</si>
  <si>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</si>
  <si>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</si>
  <si>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</si>
  <si>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</si>
  <si>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</si>
  <si>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</si>
  <si>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</si>
  <si>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</si>
  <si>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</si>
  <si>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</si>
  <si>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</si>
  <si>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</si>
  <si>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</si>
  <si>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</si>
  <si>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</si>
  <si>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</si>
  <si>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</si>
  <si>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</si>
  <si>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</si>
  <si>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</si>
  <si>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</si>
  <si>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</si>
  <si>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</si>
  <si>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</si>
  <si>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</si>
  <si>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</si>
  <si>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</si>
  <si>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</si>
  <si>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</si>
  <si>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</si>
  <si>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</si>
  <si>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</si>
  <si>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</si>
  <si>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</si>
  <si>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</si>
  <si>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</si>
  <si>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</si>
  <si>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</si>
  <si>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</si>
  <si>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</si>
  <si>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</si>
  <si>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</si>
  <si>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</si>
  <si>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</si>
  <si>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</si>
  <si>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</si>
  <si>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</si>
  <si>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</si>
  <si>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</si>
  <si>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</si>
  <si>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</si>
  <si>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</si>
  <si>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</si>
  <si>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</si>
  <si>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</si>
  <si>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</si>
  <si>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</si>
  <si>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</si>
  <si>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</si>
  <si>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</si>
  <si>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</si>
  <si>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</si>
  <si>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</si>
  <si>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</si>
  <si>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</si>
  <si>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</si>
  <si>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</si>
  <si>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</si>
  <si>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</si>
  <si>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</si>
  <si>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</si>
  <si>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</si>
  <si>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</si>
  <si>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</si>
  <si>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</si>
  <si>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</si>
  <si>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</si>
  <si>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</si>
  <si>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</si>
  <si>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</si>
  <si>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</si>
  <si>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</si>
  <si>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</si>
  <si>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</si>
  <si>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</si>
  <si>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</si>
  <si>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</si>
  <si>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</si>
  <si>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</si>
  <si>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</si>
  <si>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</si>
  <si>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</si>
  <si>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</si>
  <si>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</si>
  <si>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</si>
  <si>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</si>
  <si>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</si>
  <si>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</si>
  <si>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</si>
  <si>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</si>
  <si>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</si>
  <si>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</si>
  <si>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</si>
  <si>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</si>
  <si>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</si>
  <si>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</si>
  <si>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</si>
  <si>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</si>
  <si>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</si>
  <si>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</si>
  <si>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</si>
  <si>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</si>
  <si>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</si>
  <si>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</si>
  <si>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</si>
  <si>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</si>
  <si>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</si>
  <si>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</si>
  <si>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</si>
  <si>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</si>
  <si>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</si>
  <si>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</si>
  <si>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</si>
  <si>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</si>
  <si>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</si>
  <si>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</si>
  <si>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</si>
  <si>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</si>
  <si>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</si>
  <si>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</si>
  <si>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</si>
  <si>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</si>
  <si>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</si>
  <si>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</si>
  <si>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</si>
  <si>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</si>
  <si>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</si>
  <si>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</si>
  <si>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</si>
  <si>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</si>
  <si>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</si>
  <si>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</si>
  <si>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</si>
  <si>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</si>
  <si>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</si>
  <si>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</si>
  <si>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</si>
  <si>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</si>
  <si>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</si>
  <si>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</si>
  <si>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</si>
  <si>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</si>
  <si>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</si>
  <si>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</si>
  <si>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</si>
  <si>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</si>
  <si>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</si>
  <si>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</si>
  <si>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</si>
  <si>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</si>
  <si>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</si>
  <si>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</si>
  <si>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</si>
  <si>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</si>
  <si>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</si>
  <si>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</si>
  <si>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</si>
  <si>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</si>
  <si>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</si>
  <si>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</si>
  <si>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</si>
  <si>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</si>
  <si>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</si>
  <si>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</si>
  <si>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</si>
  <si>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</si>
  <si>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</si>
  <si>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</si>
  <si>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</si>
  <si>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</si>
  <si>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</si>
  <si>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</si>
  <si>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</si>
  <si>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</si>
  <si>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</si>
  <si>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</si>
  <si>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</si>
  <si>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</si>
  <si>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</si>
  <si>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</si>
  <si>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</si>
  <si>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</si>
  <si>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</si>
  <si>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</si>
  <si>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</si>
  <si>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</si>
  <si>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</si>
  <si>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</si>
  <si>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</si>
  <si>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</si>
  <si>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</si>
  <si>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</si>
  <si>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</si>
  <si>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</si>
  <si>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</si>
  <si>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</si>
  <si>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</si>
  <si>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</si>
  <si>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</si>
  <si>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</si>
  <si>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</si>
  <si>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</si>
  <si>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</si>
  <si>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</si>
  <si>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</si>
  <si>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</si>
  <si>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</si>
  <si>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</si>
  <si>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</si>
  <si>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</si>
  <si>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</si>
  <si>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</si>
  <si>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</si>
  <si>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</si>
  <si>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</si>
  <si>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</si>
  <si>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</si>
  <si>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</si>
  <si>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</si>
  <si>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</si>
  <si>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</si>
  <si>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</si>
  <si>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</si>
  <si>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</si>
  <si>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</si>
  <si>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</si>
  <si>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</si>
  <si>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</si>
  <si>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</si>
  <si>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</si>
  <si>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</si>
  <si>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</si>
  <si>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</si>
  <si>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</si>
  <si>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</si>
  <si>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</si>
  <si>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</si>
  <si>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</si>
  <si>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</si>
  <si>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</si>
  <si>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</si>
  <si>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</si>
  <si>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</si>
  <si>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</si>
  <si>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</si>
  <si>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</si>
  <si>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</si>
  <si>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</si>
  <si>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</si>
  <si>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</si>
  <si>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</si>
  <si>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</si>
  <si>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</si>
  <si>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</si>
  <si>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</si>
  <si>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</si>
  <si>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</si>
  <si>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</si>
  <si>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</si>
  <si>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</si>
  <si>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</si>
  <si>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</si>
  <si>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</si>
  <si>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</si>
  <si>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</si>
  <si>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</si>
  <si>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</si>
  <si>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</si>
  <si>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</si>
  <si>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</si>
  <si>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</si>
  <si>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</si>
  <si>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</si>
  <si>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</si>
  <si>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</si>
  <si>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</si>
  <si>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</si>
  <si>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</si>
  <si>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</si>
  <si>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</si>
  <si>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</si>
  <si>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</si>
  <si>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</si>
  <si>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</si>
  <si>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</si>
  <si>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</si>
  <si>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</si>
  <si>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</si>
  <si>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</si>
  <si>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</si>
  <si>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</si>
  <si>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</si>
  <si>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</si>
  <si>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</si>
  <si>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</si>
  <si>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</si>
  <si>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</si>
  <si>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</si>
  <si>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</si>
  <si>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</si>
  <si>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</si>
  <si>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</si>
  <si>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</si>
  <si>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</si>
  <si>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</si>
  <si>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</si>
  <si>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</si>
  <si>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</si>
  <si>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</si>
  <si>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</si>
  <si>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</si>
  <si>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</si>
  <si>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</si>
  <si>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</si>
  <si>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</si>
  <si>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</si>
  <si>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</si>
  <si>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</si>
  <si>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</si>
  <si>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</si>
  <si>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</si>
  <si>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</si>
  <si>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</si>
  <si>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</si>
  <si>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</si>
  <si>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</si>
  <si>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</si>
  <si>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</si>
  <si>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</si>
  <si>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</si>
  <si>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</si>
  <si>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</si>
  <si>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</si>
  <si>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</si>
  <si>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</si>
  <si>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</si>
  <si>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</si>
  <si>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</si>
  <si>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</si>
  <si>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</si>
  <si>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</si>
  <si>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</si>
  <si>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</si>
  <si>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</si>
  <si>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</si>
  <si>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</si>
  <si>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</si>
  <si>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</si>
  <si>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</si>
  <si>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</si>
  <si>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</si>
  <si>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</si>
  <si>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</si>
  <si>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</si>
  <si>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</si>
  <si>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</si>
  <si>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</si>
  <si>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</si>
  <si>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</si>
  <si>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</si>
  <si>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</si>
  <si>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</si>
  <si>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</si>
  <si>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</si>
  <si>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</si>
  <si>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</si>
  <si>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</si>
  <si>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</si>
  <si>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</si>
  <si>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</si>
  <si>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</si>
  <si>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</si>
  <si>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</si>
  <si>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</si>
  <si>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</si>
  <si>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</si>
  <si>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</si>
  <si>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</si>
  <si>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</si>
  <si>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</si>
  <si>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</si>
  <si>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</si>
  <si>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</si>
  <si>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</si>
  <si>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</si>
  <si>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</si>
  <si>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</si>
  <si>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</si>
  <si>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</si>
  <si>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</si>
  <si>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</si>
  <si>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</si>
  <si>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</si>
  <si>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</si>
  <si>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</si>
  <si>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</si>
  <si>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</si>
  <si>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</si>
  <si>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</si>
  <si>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</si>
  <si>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</si>
  <si>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</si>
  <si>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</si>
  <si>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</si>
  <si>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</si>
  <si>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</si>
  <si>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</si>
  <si>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</si>
  <si>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</si>
  <si>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</si>
  <si>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</si>
  <si>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</si>
  <si>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</si>
  <si>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</si>
  <si>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</si>
  <si>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</si>
  <si>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</si>
  <si>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</si>
  <si>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</si>
  <si>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</si>
  <si>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</si>
  <si>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</si>
  <si>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</si>
  <si>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</si>
  <si>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</si>
  <si>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</si>
  <si>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</si>
  <si>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</si>
  <si>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</si>
  <si>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</si>
  <si>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</si>
  <si>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</si>
  <si>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</si>
  <si>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</si>
  <si>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</si>
  <si>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</si>
  <si>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</si>
  <si>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</si>
  <si>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</si>
  <si>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</si>
  <si>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</si>
  <si>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</si>
  <si>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</si>
  <si>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</si>
  <si>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</si>
  <si>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</si>
  <si>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</si>
  <si>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</si>
  <si>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</si>
  <si>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</si>
  <si>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</si>
  <si>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</si>
  <si>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</si>
  <si>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</si>
  <si>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</si>
  <si>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</si>
  <si>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</si>
  <si>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</si>
  <si>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</si>
  <si>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</si>
  <si>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</si>
  <si>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</si>
  <si>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</si>
  <si>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</si>
  <si>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</si>
  <si>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</si>
  <si>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</si>
  <si>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</si>
  <si>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</si>
  <si>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</si>
  <si>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</si>
  <si>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</si>
  <si>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</si>
  <si>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</si>
  <si>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</si>
  <si>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</si>
  <si>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</si>
  <si>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</si>
  <si>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</si>
  <si>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</si>
  <si>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</si>
  <si>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</si>
  <si>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</si>
  <si>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</si>
  <si>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</si>
  <si>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</si>
  <si>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</si>
  <si>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</si>
  <si>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</si>
  <si>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</si>
  <si>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</si>
  <si>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</si>
  <si>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</si>
  <si>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</si>
  <si>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</si>
  <si>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</si>
  <si>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</si>
  <si>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</si>
  <si>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</si>
  <si>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</si>
  <si>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</si>
  <si>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</si>
  <si>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</si>
  <si>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</si>
  <si>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</si>
  <si>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</si>
  <si>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</si>
  <si>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</si>
  <si>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</si>
  <si>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</si>
  <si>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</si>
  <si>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</si>
  <si>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</si>
  <si>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</si>
  <si>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</si>
  <si>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</si>
  <si>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</si>
  <si>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</si>
  <si>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</si>
  <si>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</si>
  <si>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</si>
  <si>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</si>
  <si>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</si>
  <si>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</si>
  <si>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</si>
  <si>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</si>
  <si>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</si>
  <si>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</si>
  <si>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</si>
  <si>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</si>
  <si>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</si>
  <si>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</si>
  <si>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</si>
  <si>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</si>
  <si>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</si>
  <si>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</si>
  <si>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</si>
  <si>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</si>
  <si>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</si>
  <si>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</si>
  <si>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</si>
  <si>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</si>
  <si>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</si>
  <si>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</si>
  <si>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</si>
  <si>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</si>
  <si>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</si>
  <si>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</si>
  <si>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</si>
  <si>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</si>
  <si>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</si>
  <si>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</si>
  <si>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</si>
  <si>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</si>
  <si>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</si>
  <si>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</si>
  <si>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</si>
  <si>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</si>
  <si>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</si>
  <si>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</si>
  <si>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</si>
  <si>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</si>
  <si>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</si>
  <si>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</si>
  <si>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</si>
  <si>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</si>
  <si>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</si>
  <si>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</si>
  <si>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</si>
  <si>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</si>
  <si>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</si>
  <si>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</si>
  <si>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</si>
  <si>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</si>
  <si>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</si>
  <si>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</si>
  <si>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</si>
  <si>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</si>
  <si>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</si>
  <si>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</si>
  <si>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</si>
  <si>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</si>
  <si>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</si>
  <si>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</si>
  <si>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</si>
  <si>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</si>
  <si>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</si>
  <si>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</si>
  <si>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</si>
  <si>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</si>
  <si>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</si>
  <si>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</si>
  <si>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</si>
  <si>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</si>
  <si>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</si>
  <si>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</si>
  <si>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</si>
  <si>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</si>
  <si>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</si>
  <si>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</si>
  <si>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</si>
  <si>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</si>
  <si>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</si>
  <si>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</si>
  <si>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</si>
  <si>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</si>
  <si>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</si>
  <si>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</si>
  <si>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</si>
  <si>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</si>
  <si>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</si>
  <si>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</si>
  <si>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</si>
  <si>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</si>
  <si>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</si>
  <si>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</si>
  <si>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</si>
  <si>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</si>
  <si>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</si>
  <si>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</si>
  <si>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</si>
  <si>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</si>
  <si>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</si>
  <si>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</si>
  <si>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</si>
  <si>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</si>
  <si>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</si>
  <si>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</si>
  <si>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</si>
  <si>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</si>
  <si>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</si>
  <si>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</si>
  <si>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</si>
  <si>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</si>
  <si>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</si>
  <si>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</si>
  <si>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</si>
  <si>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</si>
  <si>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</si>
  <si>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</si>
  <si>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</si>
  <si>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</si>
  <si>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</si>
  <si>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</si>
  <si>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</si>
  <si>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</si>
  <si>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</si>
  <si>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</si>
  <si>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</si>
  <si>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</si>
  <si>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</si>
  <si>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</si>
  <si>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</si>
  <si>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</si>
  <si>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</si>
  <si>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</si>
  <si>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</si>
  <si>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</si>
  <si>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</si>
  <si>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</si>
  <si>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</si>
  <si>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</si>
  <si>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</si>
  <si>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</si>
  <si>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</si>
  <si>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</si>
  <si>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</si>
  <si>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</si>
  <si>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</si>
  <si>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</si>
  <si>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</si>
  <si>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</si>
  <si>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</si>
  <si>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</si>
  <si>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</si>
  <si>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</si>
  <si>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</si>
  <si>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</si>
  <si>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</si>
  <si>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</si>
  <si>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</si>
  <si>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</si>
  <si>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</si>
  <si>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</si>
  <si>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</si>
  <si>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</si>
  <si>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</si>
  <si>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</si>
  <si>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</si>
  <si>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</si>
  <si>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</si>
  <si>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</si>
  <si>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</si>
  <si>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</si>
  <si>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</si>
  <si>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</si>
  <si>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</si>
  <si>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</si>
  <si>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</si>
  <si>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</si>
  <si>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</si>
  <si>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</si>
  <si>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</si>
  <si>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</si>
  <si>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</si>
  <si>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</si>
  <si>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</si>
  <si>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</si>
  <si>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</si>
  <si>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</si>
  <si>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</si>
  <si>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</si>
  <si>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</si>
  <si>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</si>
  <si>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</si>
  <si>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</si>
  <si>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</si>
  <si>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</si>
  <si>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</si>
  <si>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</si>
  <si>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</si>
  <si>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</si>
  <si>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</si>
  <si>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</si>
  <si>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</si>
  <si>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</si>
  <si>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</si>
  <si>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</si>
  <si>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</si>
  <si>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</si>
  <si>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</si>
  <si>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</si>
  <si>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</si>
  <si>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</si>
  <si>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</si>
  <si>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</si>
  <si>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</si>
  <si>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</si>
  <si>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</si>
  <si>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</si>
  <si>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</si>
  <si>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</si>
  <si>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</si>
  <si>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</si>
  <si>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</si>
  <si>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</si>
  <si>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</si>
  <si>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</si>
  <si>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</si>
  <si>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</si>
  <si>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</si>
  <si>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</si>
  <si>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</si>
  <si>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</si>
  <si>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</si>
  <si>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</si>
  <si>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</si>
  <si>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</si>
  <si>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</si>
  <si>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</si>
  <si>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</si>
  <si>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</si>
  <si>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</si>
  <si>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</si>
  <si>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</si>
  <si>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</si>
  <si>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</si>
  <si>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</si>
  <si>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</si>
  <si>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</si>
  <si>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</si>
  <si>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</si>
  <si>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</si>
  <si>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</si>
  <si>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</si>
  <si>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</si>
  <si>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</si>
  <si>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</si>
  <si>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</si>
  <si>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</si>
  <si>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</si>
  <si>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</si>
  <si>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</si>
  <si>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</si>
  <si>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</si>
  <si>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</si>
  <si>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</si>
  <si>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</si>
  <si>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</si>
  <si>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</si>
  <si>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</si>
  <si>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</si>
  <si>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</si>
  <si>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</si>
  <si>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</si>
  <si>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</si>
  <si>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</si>
  <si>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</si>
  <si>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</si>
  <si>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</si>
  <si>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</si>
  <si>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</si>
  <si>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</si>
  <si>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</si>
  <si>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</si>
  <si>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</si>
  <si>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</si>
  <si>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</si>
  <si>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</si>
  <si>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</si>
  <si>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</si>
  <si>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</si>
  <si>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</si>
  <si>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</si>
  <si>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</si>
  <si>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</si>
  <si>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</si>
  <si>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</si>
  <si>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</si>
  <si>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</si>
  <si>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</si>
  <si>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</si>
  <si>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</si>
  <si>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</si>
  <si>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</si>
  <si>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</si>
  <si>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</si>
  <si>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</si>
  <si>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</si>
  <si>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</si>
  <si>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</si>
  <si>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</si>
  <si>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</si>
  <si>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</si>
  <si>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</si>
  <si>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</si>
  <si>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</si>
  <si>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</si>
  <si>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</si>
  <si>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</si>
  <si>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</si>
  <si>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</si>
  <si>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</si>
  <si>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</si>
  <si>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</si>
  <si>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</si>
  <si>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</si>
  <si>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</si>
  <si>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</si>
  <si>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</si>
  <si>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</si>
  <si>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</si>
  <si>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</si>
  <si>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</si>
  <si>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</si>
  <si>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</si>
  <si>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</si>
  <si>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</si>
  <si>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</si>
  <si>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</si>
  <si>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</si>
  <si>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</si>
  <si>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</si>
  <si>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</si>
  <si>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</si>
  <si>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</si>
  <si>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</si>
  <si>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</si>
  <si>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</si>
  <si>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</si>
  <si>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</si>
  <si>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</si>
  <si>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</si>
  <si>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</si>
  <si>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</si>
  <si>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</si>
  <si>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</si>
  <si>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</si>
  <si>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</si>
  <si>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</si>
  <si>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</si>
  <si>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</si>
  <si>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</si>
  <si>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</si>
  <si>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</si>
  <si>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</si>
  <si>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</si>
  <si>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</si>
  <si>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</si>
  <si>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</si>
  <si>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</si>
  <si>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</si>
  <si>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</si>
  <si>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</si>
  <si>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</si>
  <si>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</si>
  <si>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</si>
  <si>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</si>
  <si>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</si>
  <si>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</si>
  <si>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</si>
  <si>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</si>
  <si>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</si>
  <si>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</si>
  <si>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</si>
  <si>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</si>
  <si>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</si>
  <si>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</si>
  <si>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</si>
  <si>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</si>
  <si>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</si>
  <si>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</si>
  <si>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</si>
  <si>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</si>
  <si>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</si>
  <si>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</si>
  <si>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</si>
  <si>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</si>
  <si>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</si>
  <si>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</si>
  <si>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</si>
  <si>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</si>
  <si>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</si>
  <si>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</si>
  <si>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</si>
  <si>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</si>
  <si>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</si>
  <si>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</si>
  <si>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</si>
  <si>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</si>
  <si>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</si>
  <si>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</si>
  <si>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</si>
  <si>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</si>
  <si>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</si>
  <si>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</si>
  <si>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</si>
  <si>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</si>
  <si>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</si>
  <si>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</si>
  <si>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</si>
  <si>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</si>
  <si>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</si>
  <si>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</si>
  <si>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</si>
  <si>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</si>
  <si>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</si>
  <si>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</si>
  <si>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</si>
  <si>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</si>
  <si>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</si>
  <si>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</si>
  <si>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</si>
  <si>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</si>
  <si>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</si>
  <si>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</si>
  <si>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</si>
  <si>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</si>
  <si>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</si>
  <si>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</si>
  <si>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</si>
  <si>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</si>
  <si>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</si>
  <si>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</si>
  <si>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</si>
  <si>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</si>
  <si>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</si>
  <si>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</si>
  <si>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</si>
  <si>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</si>
  <si>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</si>
  <si>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</si>
  <si>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</si>
  <si>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</si>
  <si>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</si>
  <si>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</si>
  <si>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</si>
  <si>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</si>
  <si>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</si>
  <si>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</si>
  <si>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</si>
  <si>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</si>
  <si>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</si>
  <si>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</si>
  <si>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</si>
  <si>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</si>
  <si>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</si>
  <si>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</si>
  <si>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</si>
  <si>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</si>
  <si>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</si>
  <si>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</si>
  <si>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</si>
  <si>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</si>
  <si>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</si>
  <si>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</si>
  <si>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</si>
  <si>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</si>
  <si>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</si>
  <si>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</si>
  <si>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</si>
  <si>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</si>
  <si>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</si>
  <si>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</si>
  <si>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</si>
  <si>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</si>
  <si>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</si>
  <si>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</si>
  <si>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</si>
  <si>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</si>
  <si>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</si>
  <si>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</si>
  <si>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</si>
  <si>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</si>
  <si>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</si>
  <si>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</si>
  <si>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</si>
  <si>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</si>
  <si>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</si>
  <si>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</si>
  <si>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</si>
  <si>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</si>
  <si>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</si>
  <si>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</si>
  <si>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</si>
  <si>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</si>
  <si>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</si>
  <si>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</si>
  <si>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</si>
  <si>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</si>
  <si>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</si>
  <si>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</si>
  <si>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</si>
  <si>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</si>
  <si>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</si>
  <si>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</si>
  <si>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</si>
  <si>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</si>
  <si>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</si>
  <si>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</si>
  <si>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</si>
  <si>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</si>
  <si>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</si>
  <si>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</si>
  <si>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</si>
  <si>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</si>
  <si>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</si>
  <si>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</si>
  <si>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</si>
  <si>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</si>
  <si>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</si>
  <si>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</si>
  <si>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</si>
  <si>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</si>
  <si>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</si>
  <si>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</si>
  <si>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</si>
  <si>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</si>
  <si>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</si>
  <si>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</si>
  <si>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</si>
  <si>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</si>
  <si>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</si>
  <si>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</si>
  <si>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</si>
  <si>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</si>
  <si>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</si>
  <si>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</si>
  <si>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</si>
  <si>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</si>
  <si>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</si>
  <si>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</si>
  <si>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</si>
  <si>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</si>
  <si>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</si>
  <si>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</si>
  <si>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</si>
  <si>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</si>
  <si>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</si>
  <si>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</si>
  <si>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</si>
  <si>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</si>
  <si>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</si>
  <si>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</si>
  <si>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</si>
  <si>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</si>
  <si>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</si>
  <si>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</si>
  <si>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</si>
  <si>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</si>
  <si>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</si>
  <si>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</si>
  <si>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</si>
  <si>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</si>
  <si>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</si>
  <si>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</si>
  <si>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</si>
  <si>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</si>
  <si>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</si>
  <si>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</si>
  <si>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</si>
  <si>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</si>
  <si>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</si>
  <si>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</si>
  <si>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</si>
  <si>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</si>
  <si>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</si>
  <si>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</si>
  <si>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</si>
  <si>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</si>
  <si>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</si>
  <si>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</si>
  <si>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</si>
  <si>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</si>
  <si>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</si>
  <si>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</si>
  <si>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</si>
  <si>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</si>
  <si>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</si>
  <si>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</si>
  <si>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</si>
  <si>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</si>
  <si>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</si>
  <si>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</si>
  <si>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</si>
  <si>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</si>
  <si>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</si>
  <si>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</si>
  <si>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</si>
  <si>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</si>
  <si>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</si>
  <si>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</si>
  <si>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</si>
  <si>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</si>
  <si>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</si>
  <si>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</si>
  <si>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</si>
  <si>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</si>
  <si>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</si>
  <si>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</si>
  <si>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</si>
  <si>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</si>
  <si>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</si>
  <si>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</si>
  <si>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</si>
  <si>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</si>
  <si>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</si>
  <si>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</si>
  <si>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</si>
  <si>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</si>
  <si>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</si>
  <si>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</si>
  <si>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</si>
  <si>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</si>
  <si>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</si>
  <si>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</si>
  <si>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</si>
  <si>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</si>
  <si>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</si>
  <si>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</si>
  <si>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</si>
  <si>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</si>
  <si>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</si>
  <si>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</si>
  <si>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</si>
  <si>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</si>
  <si>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</si>
  <si>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</si>
  <si>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</si>
  <si>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</si>
  <si>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</si>
  <si>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</si>
  <si>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</si>
  <si>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</si>
  <si>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</si>
  <si>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</si>
  <si>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</si>
  <si>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</si>
  <si>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</si>
  <si>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</si>
  <si>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</si>
  <si>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</si>
  <si>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</si>
  <si>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</si>
  <si>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</si>
  <si>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</si>
  <si>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</si>
  <si>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</si>
  <si>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</si>
  <si>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</si>
  <si>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</si>
  <si>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</si>
  <si>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</si>
  <si>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</si>
  <si>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</si>
  <si>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</si>
  <si>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</si>
  <si>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</si>
  <si>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</si>
  <si>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</si>
  <si>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</si>
  <si>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</si>
  <si>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</si>
  <si>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</si>
  <si>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</si>
  <si>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</si>
  <si>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</si>
  <si>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</si>
  <si>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</si>
  <si>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</si>
  <si>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</si>
  <si>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</si>
  <si>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</si>
  <si>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</si>
  <si>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</si>
  <si>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</si>
  <si>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</si>
  <si>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</si>
  <si>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</si>
  <si>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</si>
  <si>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</si>
  <si>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</si>
  <si>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</si>
  <si>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</si>
  <si>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</si>
  <si>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</si>
  <si>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</si>
  <si>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</si>
  <si>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</si>
  <si>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</si>
  <si>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</si>
  <si>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</si>
  <si>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</si>
  <si>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</si>
  <si>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</si>
  <si>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</si>
  <si>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</si>
  <si>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</si>
  <si>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</si>
  <si>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</si>
  <si>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</si>
  <si>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</si>
  <si>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</si>
  <si>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</si>
  <si>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</si>
  <si>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</si>
  <si>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</si>
  <si>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</si>
  <si>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</si>
  <si>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</si>
  <si>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</si>
  <si>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</si>
  <si>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</si>
  <si>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</si>
  <si>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</si>
  <si>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</si>
  <si>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</si>
  <si>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</si>
  <si>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</si>
  <si>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</si>
  <si>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</si>
  <si>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</si>
  <si>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</si>
  <si>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</si>
  <si>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</si>
  <si>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</si>
  <si>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</si>
  <si>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</si>
  <si>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</si>
  <si>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</si>
  <si>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</si>
  <si>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</si>
  <si>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</si>
  <si>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</si>
  <si>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</si>
  <si>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</si>
  <si>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</si>
  <si>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</si>
  <si>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</si>
  <si>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</si>
  <si>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</si>
  <si>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</si>
  <si>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</si>
  <si>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</si>
  <si>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</si>
  <si>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</si>
  <si>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</si>
  <si>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</si>
  <si>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</si>
  <si>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</si>
  <si>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</si>
  <si>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</si>
  <si>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</si>
  <si>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</si>
  <si>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</si>
  <si>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</si>
  <si>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</si>
  <si>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</si>
  <si>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</si>
  <si>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</si>
  <si>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</si>
  <si>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</si>
  <si>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</si>
  <si>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</si>
  <si>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</si>
  <si>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</si>
  <si>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</si>
  <si>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</si>
  <si>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</si>
  <si>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</si>
  <si>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</si>
  <si>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</si>
  <si>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</si>
  <si>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</si>
  <si>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</si>
  <si>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</si>
  <si>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</si>
  <si>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</si>
  <si>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</si>
  <si>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</si>
  <si>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</si>
  <si>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</si>
  <si>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</si>
  <si>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</si>
  <si>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</si>
  <si>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</si>
  <si>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</si>
  <si>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</si>
  <si>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</si>
  <si>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</si>
  <si>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</si>
  <si>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</si>
  <si>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</si>
  <si>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</si>
  <si>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</si>
  <si>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</si>
  <si>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</si>
  <si>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</si>
  <si>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</si>
  <si>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</si>
  <si>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</si>
  <si>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</si>
  <si>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</si>
  <si>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</si>
  <si>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</si>
  <si>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</si>
  <si>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</si>
  <si>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</si>
  <si>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</si>
  <si>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</si>
  <si>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</si>
  <si>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</si>
  <si>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</si>
  <si>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</si>
  <si>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</si>
  <si>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</si>
  <si>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</si>
  <si>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</si>
  <si>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</si>
  <si>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</si>
  <si>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</si>
  <si>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</si>
  <si>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</si>
  <si>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</si>
  <si>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</si>
  <si>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</si>
  <si>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</si>
  <si>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</si>
  <si>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</si>
  <si>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</si>
  <si>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</si>
  <si>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</si>
  <si>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</si>
  <si>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</si>
  <si>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</si>
  <si>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</si>
  <si>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</si>
  <si>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</si>
  <si>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</si>
  <si>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</si>
  <si>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</si>
  <si>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</si>
  <si>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</si>
  <si>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</si>
  <si>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</si>
  <si>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</si>
  <si>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</si>
  <si>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</si>
  <si>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</si>
  <si>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</si>
  <si>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</si>
  <si>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</si>
  <si>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</si>
  <si>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</si>
  <si>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</si>
  <si>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</si>
  <si>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</si>
  <si>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</si>
  <si>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</si>
  <si>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</si>
  <si>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</si>
  <si>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</si>
  <si>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</si>
  <si>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</si>
  <si>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</si>
  <si>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</si>
  <si>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</si>
  <si>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</si>
  <si>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</si>
  <si>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</si>
  <si>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</si>
  <si>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</si>
  <si>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</si>
  <si>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</si>
  <si>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</si>
  <si>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</si>
  <si>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</si>
  <si>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</si>
  <si>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</si>
  <si>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</si>
  <si>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</si>
  <si>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</si>
  <si>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</si>
  <si>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</si>
  <si>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</si>
  <si>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</si>
  <si>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</si>
  <si>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</si>
  <si>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</si>
  <si>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</si>
  <si>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</si>
  <si>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</si>
  <si>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</si>
  <si>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</si>
  <si>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</si>
  <si>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</si>
  <si>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</si>
  <si>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</si>
  <si>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</si>
  <si>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</si>
  <si>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</si>
  <si>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</si>
  <si>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</si>
  <si>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</si>
  <si>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</si>
  <si>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</si>
  <si>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</si>
  <si>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</si>
  <si>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</si>
  <si>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</si>
  <si>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</si>
  <si>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</si>
  <si>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</si>
  <si>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</si>
  <si>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</si>
  <si>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</si>
  <si>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</si>
  <si>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</si>
  <si>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</si>
  <si>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</si>
  <si>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</si>
  <si>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</si>
  <si>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</si>
  <si>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</si>
  <si>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</si>
  <si>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</si>
  <si>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</si>
  <si>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</si>
  <si>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</si>
  <si>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</si>
  <si>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</si>
  <si>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</si>
  <si>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</si>
  <si>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</si>
  <si>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</si>
  <si>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</si>
  <si>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</si>
  <si>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</si>
  <si>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</si>
  <si>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</si>
  <si>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</si>
  <si>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</si>
  <si>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</si>
  <si>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</si>
  <si>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</si>
  <si>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</si>
  <si>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</si>
  <si>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</si>
  <si>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</si>
  <si>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</si>
  <si>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</si>
  <si>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</si>
  <si>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</si>
  <si>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</si>
  <si>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</si>
  <si>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</si>
  <si>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</si>
  <si>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</si>
  <si>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</si>
  <si>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</si>
  <si>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</si>
  <si>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</si>
  <si>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</si>
  <si>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</si>
  <si>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</si>
  <si>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</si>
  <si>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</si>
  <si>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</si>
  <si>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</si>
  <si>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</si>
  <si>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</si>
  <si>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</si>
  <si>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</si>
  <si>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</si>
  <si>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</si>
  <si>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</si>
  <si>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</si>
  <si>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</si>
  <si>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</si>
  <si>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</si>
  <si>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</si>
  <si>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</si>
  <si>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</si>
  <si>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</si>
  <si>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</si>
  <si>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</si>
  <si>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</si>
  <si>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</si>
  <si>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</si>
  <si>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</si>
  <si>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</si>
  <si>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</si>
  <si>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</si>
  <si>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</si>
  <si>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</si>
  <si>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</si>
  <si>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</si>
  <si>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</si>
  <si>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</si>
  <si>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</si>
  <si>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</si>
  <si>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</si>
  <si>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</si>
  <si>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</si>
  <si>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</si>
  <si>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</si>
  <si>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</si>
  <si>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</si>
  <si>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</si>
  <si>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</si>
  <si>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</si>
  <si>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</si>
  <si>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</si>
  <si>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</si>
  <si>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</si>
  <si>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</si>
  <si>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</si>
  <si>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</si>
  <si>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</si>
  <si>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</si>
  <si>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</si>
  <si>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</si>
  <si>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</si>
  <si>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</si>
  <si>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</si>
  <si>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</si>
  <si>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</si>
  <si>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</si>
  <si>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</si>
  <si>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</si>
  <si>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</si>
  <si>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</si>
  <si>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</si>
  <si>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</si>
  <si>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</si>
  <si>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</si>
  <si>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</si>
  <si>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</si>
  <si>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</si>
  <si>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</si>
  <si>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</si>
  <si>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</si>
  <si>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</si>
  <si>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</si>
  <si>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</si>
  <si>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</si>
  <si>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</si>
  <si>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</si>
  <si>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</si>
  <si>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</si>
  <si>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</si>
  <si>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</si>
  <si>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</si>
  <si>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</si>
  <si>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</si>
  <si>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</si>
  <si>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</si>
  <si>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</si>
  <si>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</si>
  <si>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</si>
  <si>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</si>
  <si>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</si>
  <si>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</si>
  <si>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</si>
  <si>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</si>
  <si>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</si>
  <si>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</si>
  <si>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</si>
  <si>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</si>
  <si>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</si>
  <si>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</si>
  <si>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</si>
  <si>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</si>
  <si>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</si>
  <si>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</si>
  <si>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</si>
  <si>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</si>
  <si>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</si>
  <si>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</si>
  <si>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</si>
  <si>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</si>
  <si>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</si>
  <si>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</si>
  <si>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</si>
  <si>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</si>
  <si>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</si>
  <si>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</si>
  <si>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</si>
  <si>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</si>
  <si>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</si>
  <si>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</si>
  <si>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</si>
  <si>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</si>
  <si>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</si>
  <si>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</si>
  <si>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</si>
  <si>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</si>
  <si>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</si>
  <si>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</si>
  <si>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</si>
  <si>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</si>
  <si>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</si>
  <si>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</si>
  <si>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</si>
  <si>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</si>
  <si>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</si>
  <si>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</si>
  <si>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</si>
  <si>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</si>
  <si>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</si>
  <si>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</si>
  <si>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</si>
  <si>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</si>
  <si>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</si>
  <si>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</si>
  <si>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</si>
  <si>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</si>
  <si>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</si>
  <si>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</si>
  <si>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</si>
  <si>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</si>
  <si>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</si>
  <si>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</si>
  <si>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</si>
  <si>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</si>
  <si>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</si>
  <si>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</si>
  <si>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</si>
  <si>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</si>
  <si>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</si>
  <si>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</si>
  <si>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</si>
  <si>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</si>
  <si>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</si>
  <si>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</si>
  <si>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</si>
  <si>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</si>
  <si>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</si>
  <si>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</si>
  <si>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</si>
  <si>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</si>
  <si>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</si>
  <si>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</si>
  <si>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</si>
  <si>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</si>
  <si>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</si>
  <si>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</si>
  <si>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</si>
  <si>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</si>
  <si>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</si>
  <si>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</si>
  <si>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</si>
  <si>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</si>
  <si>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</si>
  <si>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</si>
  <si>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</si>
  <si>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</si>
  <si>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</si>
  <si>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</si>
  <si>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</si>
  <si>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</si>
  <si>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</si>
  <si>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</si>
  <si>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</si>
  <si>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</si>
  <si>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</si>
  <si>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</si>
  <si>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</si>
  <si>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</si>
  <si>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</si>
  <si>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</si>
  <si>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</si>
  <si>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</si>
  <si>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</si>
  <si>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</si>
  <si>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</si>
  <si>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</si>
  <si>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</si>
  <si>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</si>
  <si>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</si>
  <si>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</si>
  <si>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</si>
  <si>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</si>
  <si>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</si>
  <si>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</si>
  <si>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</si>
  <si>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</si>
  <si>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</si>
  <si>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</si>
  <si>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</si>
  <si>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</si>
  <si>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</si>
  <si>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</si>
  <si>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</si>
  <si>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</si>
  <si>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</si>
  <si>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</si>
  <si>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</si>
  <si>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</si>
  <si>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</si>
  <si>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</si>
  <si>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</si>
  <si>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</si>
  <si>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</si>
  <si>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</si>
  <si>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</si>
  <si>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</si>
  <si>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</si>
  <si>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</si>
  <si>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</si>
  <si>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</si>
  <si>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</si>
  <si>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</si>
  <si>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</si>
  <si>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</si>
  <si>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</si>
  <si>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</si>
  <si>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</si>
  <si>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</si>
  <si>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</si>
  <si>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</si>
  <si>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</si>
  <si>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</si>
  <si>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</si>
  <si>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</si>
  <si>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</si>
  <si>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</si>
  <si>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</si>
  <si>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</si>
  <si>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</si>
  <si>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</si>
  <si>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</si>
  <si>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</si>
  <si>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</si>
  <si>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</si>
  <si>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</si>
  <si>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</si>
  <si>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</si>
  <si>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</si>
  <si>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</si>
  <si>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</si>
  <si>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</si>
  <si>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</si>
  <si>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</si>
  <si>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</si>
  <si>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</si>
  <si>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</si>
  <si>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</si>
  <si>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</si>
  <si>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</si>
  <si>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</si>
  <si>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</si>
  <si>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</si>
  <si>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</si>
  <si>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</si>
  <si>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</si>
  <si>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</si>
  <si>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</si>
  <si>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</si>
  <si>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</si>
  <si>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</si>
  <si>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</si>
  <si>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</si>
  <si>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</si>
  <si>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</si>
  <si>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</si>
  <si>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</si>
  <si>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</si>
  <si>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</si>
  <si>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</si>
  <si>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</si>
  <si>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</si>
  <si>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</si>
  <si>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</si>
  <si>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</si>
  <si>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</si>
  <si>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</si>
  <si>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</si>
  <si>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</si>
  <si>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</si>
  <si>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</si>
  <si>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</si>
  <si>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</si>
  <si>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</si>
  <si>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</si>
  <si>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</si>
  <si>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</si>
  <si>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</si>
  <si>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</si>
  <si>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</si>
  <si>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</si>
  <si>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</si>
  <si>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</si>
  <si>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</si>
  <si>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</si>
  <si>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</si>
  <si>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</si>
  <si>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</si>
  <si>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</si>
  <si>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</si>
  <si>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</si>
  <si>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</si>
  <si>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</si>
  <si>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</si>
  <si>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</si>
  <si>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</si>
  <si>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</si>
  <si>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</si>
  <si>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</si>
  <si>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</si>
  <si>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</si>
  <si>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</si>
  <si>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</si>
  <si>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</si>
  <si>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</si>
  <si>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</si>
  <si>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</si>
  <si>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</si>
  <si>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</si>
  <si>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</si>
  <si>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</si>
  <si>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</si>
  <si>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</si>
  <si>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</si>
  <si>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</si>
  <si>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</si>
  <si>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</si>
  <si>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</si>
  <si>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</si>
  <si>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</si>
  <si>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</si>
  <si>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</si>
  <si>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</si>
  <si>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</si>
  <si>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</si>
  <si>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</si>
  <si>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</si>
  <si>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</si>
  <si>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</si>
  <si>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</si>
  <si>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</si>
  <si>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</si>
  <si>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</si>
  <si>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</si>
  <si>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</si>
  <si>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</si>
  <si>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</si>
  <si>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</si>
  <si>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</si>
  <si>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</si>
  <si>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</si>
  <si>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</si>
  <si>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</si>
  <si>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</si>
  <si>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</si>
  <si>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</si>
  <si>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</si>
  <si>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</si>
  <si>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</si>
  <si>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</si>
  <si>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</si>
  <si>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</si>
  <si>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</si>
  <si>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</si>
  <si>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</si>
  <si>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</si>
  <si>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</si>
  <si>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</si>
  <si>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</si>
  <si>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</si>
  <si>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</si>
  <si>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</si>
  <si>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</si>
  <si>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</si>
  <si>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</si>
  <si>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</si>
  <si>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</si>
  <si>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</si>
  <si>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</si>
  <si>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</si>
  <si>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</si>
  <si>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</si>
  <si>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</si>
  <si>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</si>
  <si>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</si>
  <si>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</si>
  <si>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</si>
  <si>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</si>
  <si>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</si>
  <si>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</si>
  <si>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</si>
  <si>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</si>
  <si>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</si>
  <si>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</si>
  <si>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</si>
  <si>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</si>
  <si>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</si>
  <si>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</si>
  <si>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</si>
  <si>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</si>
  <si>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</si>
  <si>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</si>
  <si>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</si>
  <si>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</si>
  <si>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</si>
  <si>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</si>
  <si>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</si>
  <si>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</si>
  <si>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</si>
  <si>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</si>
  <si>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</si>
  <si>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</si>
  <si>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</si>
  <si>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</si>
  <si>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</si>
  <si>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</si>
  <si>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</si>
  <si>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</si>
  <si>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</si>
  <si>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</si>
  <si>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</si>
  <si>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</si>
  <si>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</si>
  <si>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</si>
  <si>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</si>
  <si>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</si>
  <si>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</si>
  <si>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</si>
  <si>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</si>
  <si>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</si>
  <si>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</si>
  <si>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</si>
  <si>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</si>
  <si>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</si>
  <si>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</si>
  <si>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</si>
  <si>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</si>
  <si>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</si>
  <si>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</si>
  <si>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</si>
  <si>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</si>
  <si>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</si>
  <si>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</si>
  <si>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</si>
  <si>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</si>
  <si>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</si>
  <si>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</si>
  <si>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</si>
  <si>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</si>
  <si>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</si>
  <si>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</si>
  <si>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</si>
  <si>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</si>
  <si>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</si>
  <si>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</si>
  <si>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</si>
  <si>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</si>
  <si>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</si>
  <si>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</si>
  <si>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</si>
  <si>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</si>
  <si>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</si>
  <si>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</si>
  <si>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</si>
  <si>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</si>
  <si>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</si>
  <si>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</si>
  <si>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</si>
  <si>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</si>
  <si>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</si>
  <si>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</si>
  <si>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</si>
  <si>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</si>
  <si>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</si>
  <si>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</si>
  <si>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</si>
  <si>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</si>
  <si>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</si>
  <si>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</si>
  <si>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</si>
  <si>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</si>
  <si>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</si>
  <si>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</si>
  <si>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</si>
  <si>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</si>
  <si>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</si>
  <si>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</si>
  <si>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</si>
  <si>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</si>
  <si>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</si>
  <si>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</si>
  <si>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</si>
  <si>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</si>
  <si>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</si>
  <si>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</si>
  <si>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</si>
  <si>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</si>
  <si>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</si>
  <si>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</si>
  <si>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</si>
  <si>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</si>
  <si>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</si>
  <si>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</si>
  <si>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</si>
  <si>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</si>
  <si>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</si>
  <si>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</si>
  <si>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</si>
  <si>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</si>
  <si>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</si>
  <si>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</si>
  <si>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</si>
  <si>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</si>
  <si>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</si>
  <si>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</si>
  <si>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</si>
  <si>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</si>
  <si>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</si>
  <si>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</si>
  <si>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</si>
  <si>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</si>
  <si>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</si>
  <si>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</si>
  <si>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</si>
  <si>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</si>
  <si>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</si>
  <si>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</si>
  <si>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</si>
  <si>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</si>
  <si>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</si>
  <si>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</si>
  <si>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</si>
  <si>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</si>
  <si>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</si>
  <si>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</si>
  <si>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</si>
  <si>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</si>
  <si>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</si>
  <si>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</si>
  <si>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</si>
  <si>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</si>
  <si>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</si>
  <si>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</si>
  <si>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</si>
  <si>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</si>
  <si>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</si>
  <si>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</si>
  <si>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</si>
  <si>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</si>
  <si>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</si>
  <si>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</si>
  <si>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</si>
  <si>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</si>
  <si>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</si>
  <si>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</si>
  <si>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</si>
  <si>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</si>
  <si>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</si>
  <si>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</si>
  <si>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</si>
  <si>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</si>
  <si>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</si>
  <si>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</si>
  <si>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</si>
  <si>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</si>
  <si>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</si>
  <si>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</si>
  <si>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</si>
  <si>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</si>
  <si>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</si>
  <si>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</si>
  <si>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</si>
  <si>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</si>
  <si>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</si>
  <si>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</si>
  <si>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</si>
  <si>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</si>
  <si>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</si>
  <si>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</si>
  <si>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</si>
  <si>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</si>
  <si>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</si>
  <si>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</si>
  <si>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</si>
  <si>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</si>
  <si>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</si>
  <si>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</si>
  <si>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</si>
  <si>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</si>
  <si>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</si>
  <si>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</si>
  <si>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</si>
  <si>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</si>
  <si>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</si>
  <si>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</si>
  <si>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</si>
  <si>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</si>
  <si>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</si>
  <si>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</si>
  <si>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</si>
  <si>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</si>
  <si>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</si>
  <si>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</si>
  <si>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</si>
  <si>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</si>
  <si>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</si>
  <si>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</si>
  <si>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</si>
  <si>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</si>
  <si>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</si>
  <si>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</si>
  <si>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</si>
  <si>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</si>
  <si>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</si>
  <si>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</si>
  <si>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</si>
  <si>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</si>
  <si>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</si>
  <si>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</si>
  <si>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</si>
  <si>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</si>
  <si>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</si>
  <si>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</si>
  <si>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</si>
  <si>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</si>
  <si>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</si>
  <si>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</si>
  <si>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</si>
  <si>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</si>
  <si>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</si>
  <si>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</si>
  <si>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</si>
  <si>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</si>
  <si>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</si>
  <si>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</si>
  <si>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</si>
  <si>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</si>
  <si>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</si>
  <si>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</si>
  <si>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</si>
  <si>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</si>
  <si>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</si>
  <si>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</si>
  <si>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</si>
  <si>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</si>
  <si>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</si>
  <si>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</si>
  <si>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</si>
  <si>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</si>
  <si>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</si>
  <si>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</si>
  <si>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</si>
  <si>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</si>
  <si>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</si>
  <si>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</si>
  <si>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</si>
  <si>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</si>
  <si>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</si>
  <si>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</si>
  <si>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</si>
  <si>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</si>
  <si>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</si>
  <si>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</si>
  <si>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</si>
  <si>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</si>
  <si>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</si>
  <si>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</si>
  <si>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</si>
  <si>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</si>
  <si>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</si>
  <si>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</si>
  <si>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</si>
  <si>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</si>
  <si>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</si>
  <si>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</si>
  <si>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</si>
  <si>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</si>
  <si>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</si>
  <si>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</si>
  <si>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</si>
  <si>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</si>
  <si>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</si>
  <si>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</si>
  <si>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</si>
  <si>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</si>
  <si>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</si>
  <si>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</si>
  <si>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</si>
  <si>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</si>
  <si>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</si>
  <si>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</si>
  <si>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</si>
  <si>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</si>
  <si>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</si>
  <si>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</si>
  <si>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</si>
  <si>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</si>
  <si>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</si>
  <si>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</si>
  <si>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</si>
  <si>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</si>
  <si>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</si>
  <si>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</si>
  <si>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</si>
  <si>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</si>
  <si>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</si>
  <si>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</si>
  <si>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</si>
  <si>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</si>
  <si>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</si>
  <si>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</si>
  <si>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</si>
  <si>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</si>
  <si>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</si>
  <si>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</si>
  <si>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</si>
  <si>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</si>
  <si>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</si>
  <si>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</si>
  <si>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</si>
  <si>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</si>
  <si>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</si>
  <si>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</si>
  <si>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</si>
  <si>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</si>
  <si>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</si>
  <si>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</si>
  <si>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</si>
  <si>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</si>
  <si>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</si>
  <si>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</si>
  <si>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</si>
  <si>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</si>
  <si>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</si>
  <si>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</si>
  <si>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</si>
  <si>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</si>
  <si>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</si>
  <si>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</si>
  <si>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</si>
  <si>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</si>
  <si>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</si>
  <si>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</si>
  <si>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</si>
  <si>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</si>
  <si>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</si>
  <si>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</si>
  <si>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</si>
  <si>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</si>
  <si>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</si>
  <si>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</si>
  <si>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</si>
  <si>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</si>
  <si>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</si>
  <si>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</si>
  <si>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</si>
  <si>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</si>
  <si>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</si>
  <si>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</si>
  <si>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</si>
  <si>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</si>
  <si>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</si>
  <si>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</si>
  <si>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</si>
  <si>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</si>
  <si>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</si>
  <si>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</si>
  <si>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</si>
  <si>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</si>
  <si>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</si>
  <si>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</si>
  <si>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</si>
  <si>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</si>
  <si>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</si>
  <si>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</si>
  <si>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</si>
  <si>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</si>
  <si>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</si>
  <si>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</si>
  <si>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</si>
  <si>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</si>
  <si>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</si>
  <si>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</si>
  <si>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</si>
  <si>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</si>
  <si>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</si>
  <si>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</si>
  <si>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</si>
  <si>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</si>
  <si>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</si>
  <si>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</si>
  <si>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</si>
  <si>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</si>
  <si>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</si>
  <si>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</si>
  <si>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</si>
  <si>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</si>
  <si>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</si>
  <si>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</si>
  <si>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</si>
  <si>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</si>
  <si>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</si>
  <si>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</si>
  <si>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</si>
  <si>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</si>
  <si>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</si>
  <si>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</si>
  <si>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</si>
  <si>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</si>
  <si>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</si>
  <si>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</si>
  <si>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</si>
  <si>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</si>
  <si>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</si>
  <si>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</si>
  <si>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</si>
  <si>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</si>
  <si>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</si>
  <si>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</si>
  <si>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</si>
  <si>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</si>
  <si>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</si>
  <si>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</si>
  <si>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</si>
  <si>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</si>
  <si>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</si>
  <si>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</si>
  <si>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</si>
  <si>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</si>
  <si>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</si>
  <si>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</si>
  <si>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</si>
  <si>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</si>
  <si>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</si>
  <si>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</si>
  <si>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</si>
  <si>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</si>
  <si>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</si>
  <si>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</si>
  <si>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</si>
  <si>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</si>
  <si>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</si>
  <si>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</si>
  <si>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</si>
  <si>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</si>
  <si>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</si>
  <si>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</si>
  <si>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</si>
  <si>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</si>
  <si>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</si>
  <si>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</si>
  <si>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</si>
  <si>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</si>
  <si>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</si>
  <si>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</si>
  <si>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</si>
  <si>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</si>
  <si>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</si>
  <si>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</si>
  <si>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</si>
  <si>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</si>
  <si>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</si>
  <si>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</si>
  <si>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</si>
  <si>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</si>
  <si>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</si>
  <si>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</si>
  <si>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</si>
  <si>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</si>
  <si>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</si>
  <si>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</si>
  <si>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</si>
  <si>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</si>
  <si>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</si>
  <si>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</si>
  <si>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</si>
  <si>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</si>
  <si>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</si>
  <si>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</si>
  <si>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</si>
  <si>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</si>
  <si>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</si>
  <si>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</si>
  <si>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</si>
  <si>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</si>
  <si>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</si>
  <si>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</si>
  <si>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</si>
  <si>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</si>
  <si>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</si>
  <si>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</si>
  <si>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</si>
  <si>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</si>
  <si>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</si>
  <si>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</si>
  <si>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</si>
  <si>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</si>
  <si>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</si>
  <si>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</si>
  <si>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</si>
  <si>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</si>
  <si>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</si>
  <si>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</si>
  <si>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</si>
  <si>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</si>
  <si>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</si>
  <si>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</si>
  <si>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</si>
  <si>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</si>
  <si>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</si>
  <si>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</si>
  <si>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</si>
  <si>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</si>
  <si>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</si>
  <si>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</si>
  <si>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</si>
  <si>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</si>
  <si>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</si>
  <si>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</si>
  <si>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</si>
  <si>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</si>
  <si>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</si>
  <si>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</si>
  <si>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</si>
  <si>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</si>
  <si>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</si>
  <si>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</si>
  <si>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</si>
  <si>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</si>
  <si>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</si>
  <si>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</si>
  <si>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</si>
  <si>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</si>
  <si>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</si>
  <si>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</si>
  <si>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</si>
  <si>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</si>
  <si>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</si>
  <si>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</si>
  <si>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</si>
  <si>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</si>
  <si>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</si>
  <si>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</si>
  <si>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</si>
  <si>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</si>
  <si>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</si>
  <si>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</si>
  <si>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</si>
  <si>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</si>
  <si>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</si>
  <si>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</si>
  <si>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</si>
  <si>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</si>
  <si>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</si>
  <si>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</si>
  <si>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</si>
  <si>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</si>
  <si>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</si>
  <si>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</si>
  <si>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</si>
  <si>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</si>
  <si>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</si>
  <si>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</si>
  <si>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</si>
  <si>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</si>
  <si>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</si>
  <si>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</si>
  <si>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</si>
  <si>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</si>
  <si>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</si>
  <si>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</si>
  <si>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</si>
  <si>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</si>
  <si>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</si>
  <si>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</si>
  <si>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</si>
  <si>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</si>
  <si>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</si>
  <si>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</si>
  <si>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</si>
  <si>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</si>
  <si>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</si>
  <si>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</si>
  <si>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</si>
  <si>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</si>
  <si>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</si>
  <si>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</si>
  <si>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</si>
  <si>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</si>
  <si>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</si>
  <si>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</si>
  <si>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</si>
  <si>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</si>
  <si>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</si>
  <si>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</si>
  <si>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</si>
  <si>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</si>
  <si>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</si>
  <si>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</si>
  <si>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</si>
  <si>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</si>
  <si>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</si>
  <si>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</si>
  <si>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</si>
  <si>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</si>
  <si>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</si>
  <si>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</si>
  <si>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</si>
  <si>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</si>
  <si>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</si>
  <si>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</si>
  <si>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</si>
  <si>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</si>
  <si>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</si>
  <si>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</si>
  <si>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</si>
  <si>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</si>
  <si>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</si>
  <si>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</si>
  <si>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</si>
  <si>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</si>
  <si>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</si>
  <si>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</si>
  <si>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</si>
  <si>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</si>
  <si>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</si>
  <si>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</si>
  <si>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</si>
  <si>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</si>
  <si>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</si>
  <si>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</si>
  <si>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</si>
  <si>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</si>
  <si>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</si>
  <si>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</si>
  <si>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</si>
  <si>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</si>
  <si>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</si>
  <si>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</si>
  <si>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</si>
  <si>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</si>
  <si>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</si>
  <si>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</si>
  <si>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</si>
  <si>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</si>
  <si>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</si>
  <si>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</si>
  <si>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</si>
  <si>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</si>
  <si>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</si>
  <si>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</si>
  <si>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</si>
  <si>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</si>
  <si>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</si>
  <si>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</si>
  <si>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</si>
  <si>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</si>
  <si>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</si>
  <si>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</si>
  <si>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</si>
  <si>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</si>
  <si>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</si>
  <si>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</si>
  <si>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</si>
  <si>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</si>
  <si>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</si>
  <si>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</si>
  <si>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</si>
  <si>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</si>
  <si>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</si>
  <si>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</si>
  <si>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</si>
  <si>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</si>
  <si>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</si>
  <si>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</si>
  <si>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</si>
  <si>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</si>
  <si>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</si>
  <si>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</si>
  <si>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</si>
  <si>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</si>
  <si>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</si>
  <si>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</si>
  <si>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</si>
  <si>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</si>
  <si>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</si>
  <si>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</si>
  <si>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</si>
  <si>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</si>
  <si>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</si>
  <si>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</si>
  <si>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</si>
  <si>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</si>
  <si>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</si>
  <si>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</si>
  <si>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</si>
  <si>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</si>
  <si>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</si>
  <si>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</si>
  <si>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</si>
  <si>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</si>
  <si>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</si>
  <si>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</si>
  <si>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</si>
  <si>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</si>
  <si>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</si>
  <si>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</si>
  <si>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</si>
  <si>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</si>
  <si>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</si>
  <si>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</si>
  <si>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</si>
  <si>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</si>
  <si>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</si>
  <si>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</si>
  <si>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</si>
  <si>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</si>
  <si>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</si>
  <si>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</si>
  <si>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</si>
  <si>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</si>
  <si>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</si>
  <si>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</si>
  <si>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</si>
  <si>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</si>
  <si>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</si>
  <si>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</si>
  <si>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</si>
  <si>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</si>
  <si>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</si>
  <si>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</si>
  <si>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</si>
  <si>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</si>
  <si>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</si>
  <si>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</si>
  <si>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</si>
  <si>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</si>
  <si>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</si>
  <si>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</si>
  <si>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</si>
  <si>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</si>
  <si>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</si>
  <si>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</si>
  <si>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</si>
  <si>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</si>
  <si>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</si>
  <si>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</si>
  <si>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</si>
  <si>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</si>
  <si>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</si>
  <si>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</si>
  <si>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</si>
  <si>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</si>
  <si>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</si>
  <si>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</si>
  <si>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</si>
  <si>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</si>
  <si>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</si>
  <si>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</si>
  <si>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</si>
  <si>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</si>
  <si>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</si>
  <si>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</si>
  <si>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</si>
  <si>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</si>
  <si>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</si>
  <si>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</si>
  <si>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</si>
  <si>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</si>
  <si>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</si>
  <si>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</si>
  <si>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</si>
  <si>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</si>
  <si>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</si>
  <si>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</si>
  <si>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</si>
  <si>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</si>
  <si>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</si>
  <si>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</si>
  <si>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</si>
  <si>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</si>
  <si>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</si>
  <si>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</si>
  <si>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</si>
  <si>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</si>
  <si>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</si>
  <si>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</si>
  <si>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</si>
  <si>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</si>
  <si>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</si>
  <si>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</si>
  <si>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</si>
  <si>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</si>
  <si>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</si>
  <si>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</si>
  <si>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</si>
  <si>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</si>
  <si>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</si>
  <si>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</si>
  <si>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</si>
  <si>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</si>
  <si>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</si>
  <si>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</si>
  <si>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</si>
  <si>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</si>
  <si>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</si>
  <si>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</si>
  <si>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</si>
  <si>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</si>
  <si>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</si>
  <si>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</si>
  <si>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</si>
  <si>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</si>
  <si>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</si>
  <si>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</si>
  <si>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</si>
  <si>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</si>
  <si>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</si>
  <si>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</si>
  <si>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</si>
  <si>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</si>
  <si>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</si>
  <si>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</si>
  <si>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</si>
  <si>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</si>
  <si>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</si>
  <si>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</si>
  <si>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</si>
  <si>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</si>
  <si>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</si>
  <si>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</si>
  <si>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</si>
  <si>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</si>
  <si>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</si>
  <si>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</si>
  <si>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</si>
  <si>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</si>
  <si>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</si>
  <si>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</si>
  <si>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</si>
  <si>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</si>
  <si>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</si>
  <si>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</si>
  <si>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</si>
  <si>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</si>
  <si>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</si>
  <si>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</si>
  <si>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</si>
  <si>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</si>
  <si>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</si>
  <si>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</si>
  <si>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</si>
  <si>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</si>
  <si>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</si>
  <si>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</si>
  <si>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</si>
  <si>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</si>
  <si>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</si>
  <si>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</si>
  <si>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</si>
  <si>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</si>
  <si>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</si>
  <si>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</si>
  <si>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</si>
  <si>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</si>
  <si>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</si>
  <si>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</si>
  <si>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</si>
  <si>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</si>
  <si>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</si>
  <si>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</si>
  <si>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</si>
  <si>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</si>
  <si>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</si>
  <si>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</si>
  <si>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</si>
  <si>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</si>
  <si>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</si>
  <si>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</si>
  <si>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</si>
  <si>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</si>
  <si>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</si>
  <si>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</si>
  <si>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</si>
  <si>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</si>
  <si>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</si>
  <si>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</si>
  <si>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</si>
  <si>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</si>
  <si>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</si>
  <si>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</si>
  <si>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</si>
  <si>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</si>
  <si>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</si>
  <si>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</si>
  <si>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</si>
  <si>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</si>
  <si>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</si>
  <si>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</si>
  <si>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</si>
  <si>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</si>
  <si>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</si>
  <si>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</si>
  <si>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</si>
  <si>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</si>
  <si>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</si>
  <si>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</si>
  <si>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</si>
  <si>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</si>
  <si>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</si>
  <si>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</si>
  <si>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</si>
  <si>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</si>
  <si>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</si>
  <si>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</si>
  <si>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</si>
  <si>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</si>
  <si>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</si>
  <si>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</si>
  <si>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</si>
  <si>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</si>
  <si>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</si>
  <si>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</si>
  <si>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</si>
  <si>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</si>
  <si>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</si>
  <si>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</si>
  <si>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</si>
  <si>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</si>
  <si>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</si>
  <si>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</si>
  <si>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</si>
  <si>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</si>
  <si>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</si>
  <si>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</si>
  <si>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</si>
  <si>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</si>
  <si>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</si>
  <si>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</si>
  <si>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</si>
  <si>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</si>
  <si>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</si>
  <si>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</si>
  <si>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</si>
  <si>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</si>
  <si>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</si>
  <si>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</si>
  <si>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</si>
  <si>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</si>
  <si>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</si>
  <si>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</si>
  <si>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</si>
  <si>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</si>
  <si>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</si>
  <si>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</si>
  <si>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</si>
  <si>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</si>
  <si>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</si>
  <si>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</si>
  <si>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</si>
  <si>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</si>
  <si>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</si>
  <si>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</si>
  <si>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</si>
  <si>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</si>
  <si>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</si>
  <si>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</si>
  <si>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</si>
  <si>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</si>
  <si>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</si>
  <si>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</si>
  <si>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</si>
  <si>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</si>
  <si>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</si>
  <si>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</si>
  <si>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</si>
  <si>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</si>
  <si>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</si>
  <si>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</si>
  <si>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</si>
  <si>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</si>
  <si>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</si>
  <si>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</si>
  <si>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</si>
  <si>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</si>
  <si>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</si>
  <si>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</si>
  <si>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</si>
  <si>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</si>
  <si>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</si>
  <si>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</si>
  <si>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</si>
  <si>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</si>
  <si>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</si>
  <si>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</si>
  <si>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</si>
  <si>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</si>
  <si>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</si>
  <si>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</si>
  <si>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</si>
  <si>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</si>
  <si>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</si>
  <si>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</si>
  <si>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</si>
  <si>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</si>
  <si>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</si>
  <si>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</si>
  <si>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</si>
  <si>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</si>
  <si>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</si>
  <si>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</si>
  <si>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</si>
  <si>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</si>
  <si>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</si>
  <si>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</si>
  <si>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</si>
  <si>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</si>
  <si>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</si>
  <si>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</si>
  <si>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</si>
  <si>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</si>
  <si>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</si>
  <si>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</si>
  <si>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</si>
  <si>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</si>
  <si>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</si>
  <si>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</si>
  <si>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</si>
  <si>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</si>
  <si>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</si>
  <si>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</si>
  <si>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</si>
  <si>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</si>
  <si>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</si>
  <si>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</si>
  <si>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</si>
  <si>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</si>
  <si>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</si>
  <si>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</si>
  <si>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</si>
  <si>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</si>
  <si>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</si>
  <si>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</si>
  <si>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</si>
  <si>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</si>
  <si>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</si>
  <si>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</si>
  <si>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</si>
  <si>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</si>
  <si>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</si>
  <si>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</si>
  <si>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</si>
  <si>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</si>
  <si>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</si>
  <si>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</si>
  <si>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</si>
  <si>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</si>
  <si>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</si>
  <si>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</si>
  <si>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</si>
  <si>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</si>
  <si>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</si>
  <si>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</si>
  <si>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</si>
  <si>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</si>
  <si>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</si>
  <si>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</si>
  <si>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</si>
  <si>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</si>
  <si>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</si>
  <si>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</si>
  <si>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</si>
  <si>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</si>
  <si>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</si>
  <si>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</si>
  <si>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</si>
  <si>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</si>
  <si>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</si>
  <si>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</si>
  <si>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</si>
  <si>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</si>
  <si>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</si>
  <si>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</si>
  <si>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</si>
  <si>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</si>
  <si>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</si>
  <si>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</si>
  <si>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</si>
  <si>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</si>
  <si>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</si>
  <si>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</si>
  <si>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</si>
  <si>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</si>
  <si>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</si>
  <si>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</si>
  <si>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</si>
  <si>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</si>
  <si>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</si>
  <si>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</si>
  <si>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</si>
  <si>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</si>
  <si>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</si>
  <si>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</si>
  <si>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</si>
  <si>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</si>
  <si>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</si>
  <si>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</si>
  <si>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</si>
  <si>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</si>
  <si>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</si>
  <si>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</si>
  <si>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</si>
  <si>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</si>
  <si>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</si>
  <si>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</si>
  <si>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</si>
  <si>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</si>
  <si>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</si>
  <si>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</si>
  <si>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</si>
  <si>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</si>
  <si>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</si>
  <si>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</si>
  <si>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</si>
  <si>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</si>
  <si>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</si>
  <si>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</si>
  <si>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</si>
  <si>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</si>
  <si>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</si>
  <si>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</si>
  <si>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</si>
  <si>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</si>
  <si>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</si>
  <si>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</si>
  <si>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</si>
  <si>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</si>
  <si>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</si>
  <si>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</si>
  <si>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</si>
  <si>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</si>
  <si>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</si>
  <si>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</si>
  <si>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</si>
  <si>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</si>
  <si>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</si>
  <si>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</si>
  <si>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</si>
  <si>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</si>
  <si>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</si>
  <si>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</si>
  <si>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</si>
  <si>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</si>
  <si>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</si>
  <si>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</si>
  <si>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</si>
  <si>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</si>
  <si>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</si>
  <si>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</si>
  <si>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</si>
  <si>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</si>
  <si>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</si>
  <si>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</si>
  <si>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</si>
  <si>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</si>
  <si>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</si>
  <si>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</si>
  <si>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</si>
  <si>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</si>
  <si>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</si>
  <si>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</si>
  <si>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</si>
  <si>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</si>
  <si>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</si>
  <si>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</si>
  <si>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</si>
  <si>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</si>
  <si>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</si>
  <si>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</si>
  <si>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</si>
  <si>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</si>
  <si>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</si>
  <si>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</si>
  <si>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</si>
  <si>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</si>
  <si>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</si>
  <si>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</si>
  <si>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</si>
  <si>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</si>
  <si>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</si>
  <si>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</si>
  <si>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</si>
  <si>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</si>
  <si>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</si>
  <si>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</si>
  <si>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</si>
  <si>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</si>
  <si>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</si>
  <si>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</si>
  <si>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</si>
  <si>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</si>
  <si>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</si>
  <si>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</si>
  <si>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</si>
  <si>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</si>
  <si>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</si>
  <si>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</si>
  <si>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</si>
  <si>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</si>
  <si>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</si>
  <si>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</si>
  <si>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</si>
  <si>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</si>
  <si>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</si>
  <si>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</si>
  <si>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</si>
  <si>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</si>
  <si>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</si>
  <si>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</si>
  <si>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</si>
  <si>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</si>
  <si>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</si>
  <si>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</si>
  <si>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</si>
  <si>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</si>
  <si>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</si>
  <si>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</si>
  <si>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</si>
  <si>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</si>
  <si>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</si>
  <si>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</si>
  <si>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</si>
  <si>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</si>
  <si>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</si>
  <si>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</si>
  <si>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</si>
  <si>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</si>
  <si>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</si>
  <si>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</si>
  <si>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</si>
  <si>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</si>
  <si>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</si>
  <si>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</si>
  <si>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</si>
  <si>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</si>
  <si>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</si>
  <si>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</si>
  <si>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</si>
  <si>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</si>
  <si>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</si>
  <si>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</si>
  <si>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</si>
  <si>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</si>
  <si>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</si>
  <si>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</si>
  <si>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</si>
  <si>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</si>
  <si>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</si>
  <si>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</si>
  <si>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</si>
  <si>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</si>
  <si>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</si>
  <si>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</si>
  <si>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</si>
  <si>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</si>
  <si>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</si>
  <si>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</si>
  <si>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</si>
  <si>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</si>
  <si>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</si>
  <si>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</si>
  <si>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</si>
  <si>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</si>
  <si>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</si>
  <si>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</si>
  <si>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</si>
  <si>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</si>
  <si>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</si>
  <si>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</si>
  <si>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</si>
  <si>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</si>
  <si>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</si>
  <si>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</si>
  <si>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</si>
  <si>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</si>
  <si>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</si>
  <si>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</si>
  <si>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</si>
  <si>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</si>
  <si>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</si>
  <si>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</si>
  <si>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</si>
  <si>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</si>
  <si>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</si>
  <si>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</si>
  <si>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</si>
  <si>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</si>
  <si>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</si>
  <si>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</si>
  <si>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</si>
  <si>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</si>
  <si>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</si>
  <si>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</si>
  <si>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</si>
  <si>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</si>
  <si>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</si>
  <si>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</si>
  <si>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</si>
  <si>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</si>
  <si>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</si>
  <si>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</si>
  <si>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</si>
  <si>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</si>
  <si>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</si>
  <si>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</si>
  <si>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</si>
  <si>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</si>
  <si>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</si>
  <si>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</si>
  <si>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</si>
  <si>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</si>
  <si>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</si>
  <si>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</si>
  <si>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</si>
  <si>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</si>
  <si>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</si>
  <si>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</si>
  <si>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</si>
  <si>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</si>
  <si>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</si>
  <si>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</si>
  <si>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</si>
  <si>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</si>
  <si>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</si>
  <si>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</si>
  <si>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</si>
  <si>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</si>
  <si>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</si>
  <si>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</si>
  <si>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</si>
  <si>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</si>
  <si>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</si>
  <si>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</si>
  <si>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</si>
  <si>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</si>
  <si>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</si>
  <si>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</si>
  <si>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</si>
  <si>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</si>
  <si>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</si>
  <si>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</si>
  <si>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</si>
  <si>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</si>
  <si>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</si>
  <si>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</si>
  <si>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</si>
  <si>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</si>
  <si>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</si>
  <si>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</si>
  <si>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</si>
  <si>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</si>
  <si>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</si>
  <si>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</si>
  <si>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</si>
  <si>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</si>
  <si>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</si>
  <si>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</si>
  <si>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</si>
  <si>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</si>
  <si>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</si>
  <si>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</si>
  <si>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</si>
  <si>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</si>
  <si>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</si>
  <si>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</si>
  <si>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</si>
  <si>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</si>
  <si>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</si>
  <si>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</si>
  <si>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</si>
  <si>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</si>
  <si>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</si>
  <si>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</si>
  <si>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</si>
  <si>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</si>
  <si>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</si>
  <si>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</si>
  <si>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</si>
  <si>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</si>
  <si>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</si>
  <si>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</si>
  <si>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</si>
  <si>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</si>
  <si>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</si>
  <si>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</si>
  <si>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</si>
  <si>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</si>
  <si>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</si>
  <si>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</si>
  <si>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</si>
  <si>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</si>
  <si>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</si>
  <si>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</si>
  <si>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</si>
  <si>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</si>
  <si>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</si>
  <si>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</si>
  <si>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</si>
  <si>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</si>
  <si>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</si>
  <si>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</si>
  <si>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</si>
  <si>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</si>
  <si>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</si>
  <si>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</si>
  <si>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</si>
  <si>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</si>
  <si>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</si>
  <si>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</si>
  <si>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</si>
  <si>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</si>
  <si>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</si>
  <si>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</si>
  <si>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</si>
  <si>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</si>
  <si>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</si>
  <si>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</si>
  <si>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</si>
  <si>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</si>
  <si>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</si>
  <si>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</si>
  <si>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</si>
  <si>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</si>
  <si>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</si>
  <si>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</si>
  <si>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</si>
  <si>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</si>
  <si>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</si>
  <si>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</si>
  <si>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</si>
  <si>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</si>
  <si>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</si>
  <si>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</si>
  <si>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</si>
  <si>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</si>
  <si>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</si>
  <si>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</si>
  <si>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</si>
  <si>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</si>
  <si>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</si>
  <si>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</si>
  <si>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</si>
  <si>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</si>
  <si>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</si>
  <si>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</si>
  <si>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</si>
  <si>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</si>
  <si>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</si>
  <si>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</si>
  <si>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</si>
  <si>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</si>
  <si>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</si>
  <si>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</si>
  <si>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</si>
  <si>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</si>
  <si>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</si>
  <si>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</si>
  <si>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</si>
  <si>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</si>
  <si>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</si>
  <si>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</si>
  <si>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</si>
  <si>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</si>
  <si>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</si>
  <si>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</si>
  <si>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</si>
  <si>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</si>
  <si>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</si>
  <si>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</si>
  <si>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</si>
  <si>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</si>
  <si>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</si>
  <si>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</si>
  <si>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</si>
  <si>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</si>
  <si>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</si>
  <si>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</si>
  <si>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</si>
  <si>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</si>
  <si>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</si>
  <si>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</si>
  <si>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</si>
  <si>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</si>
  <si>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</si>
  <si>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</si>
  <si>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</si>
  <si>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</si>
  <si>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</si>
  <si>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</si>
  <si>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</si>
  <si>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</si>
  <si>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</si>
  <si>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</si>
  <si>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</si>
  <si>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</si>
  <si>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</si>
  <si>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</si>
  <si>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</si>
  <si>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</si>
  <si>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</si>
  <si>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</si>
  <si>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</si>
  <si>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</si>
  <si>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</si>
  <si>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</si>
  <si>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</si>
  <si>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</si>
  <si>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</si>
  <si>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</si>
  <si>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</si>
  <si>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</si>
  <si>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</si>
  <si>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</si>
  <si>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</si>
  <si>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</si>
  <si>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</si>
  <si>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</si>
  <si>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</si>
  <si>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</si>
  <si>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</si>
  <si>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</si>
  <si>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</si>
  <si>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</si>
  <si>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</si>
  <si>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</si>
  <si>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</si>
  <si>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</si>
  <si>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</si>
  <si>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</si>
  <si>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</si>
  <si>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</si>
  <si>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</si>
  <si>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</si>
  <si>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</si>
  <si>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</si>
  <si>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</si>
  <si>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</si>
  <si>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</si>
  <si>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</si>
  <si>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</si>
  <si>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</si>
  <si>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</si>
  <si>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</si>
  <si>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</si>
  <si>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</si>
  <si>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</si>
  <si>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</si>
  <si>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</si>
  <si>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</si>
  <si>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</si>
  <si>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</si>
  <si>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</si>
  <si>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</si>
  <si>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</si>
  <si>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</si>
  <si>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</si>
  <si>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</si>
  <si>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</si>
  <si>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</si>
  <si>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</si>
  <si>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</si>
  <si>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</si>
  <si>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</si>
  <si>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</si>
  <si>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</si>
  <si>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</si>
  <si>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</si>
  <si>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</si>
  <si>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</si>
  <si>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</si>
  <si>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</si>
  <si>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</si>
  <si>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</si>
  <si>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</si>
  <si>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</si>
  <si>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</si>
  <si>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</si>
  <si>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</si>
  <si>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</si>
  <si>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</si>
  <si>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</si>
  <si>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</si>
  <si>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</si>
  <si>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</si>
  <si>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</si>
  <si>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</si>
  <si>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</si>
  <si>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</si>
  <si>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</si>
  <si>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</si>
  <si>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</si>
  <si>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</si>
  <si>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</si>
  <si>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</si>
  <si>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</si>
  <si>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</si>
  <si>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</si>
  <si>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</si>
  <si>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</si>
  <si>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</si>
  <si>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</si>
  <si>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</si>
  <si>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</si>
  <si>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</si>
  <si>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</si>
  <si>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</si>
  <si>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</si>
  <si>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</si>
  <si>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</si>
  <si>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</si>
  <si>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</si>
  <si>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</si>
  <si>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</si>
  <si>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</si>
  <si>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</si>
  <si>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</si>
  <si>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</si>
  <si>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</si>
  <si>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</si>
  <si>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</si>
  <si>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</si>
  <si>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</si>
  <si>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</si>
  <si>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</si>
  <si>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</si>
  <si>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</si>
  <si>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</si>
  <si>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</si>
  <si>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</si>
  <si>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</si>
  <si>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</si>
  <si>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</si>
  <si>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</si>
  <si>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</si>
  <si>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</si>
  <si>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</si>
  <si>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</si>
  <si>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</si>
  <si>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</si>
  <si>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</si>
  <si>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</si>
  <si>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</si>
  <si>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</si>
  <si>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</si>
  <si>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</si>
  <si>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</si>
  <si>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</si>
  <si>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</si>
  <si>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</si>
  <si>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</si>
  <si>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</si>
  <si>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</si>
  <si>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</si>
  <si>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</si>
  <si>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</si>
  <si>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</si>
  <si>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</si>
  <si>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</si>
  <si>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</si>
  <si>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</si>
  <si>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</si>
  <si>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</si>
  <si>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</si>
  <si>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</si>
  <si>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</si>
  <si>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</si>
  <si>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</si>
  <si>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</si>
  <si>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</si>
  <si>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</si>
  <si>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</si>
  <si>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</si>
  <si>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</si>
  <si>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</si>
  <si>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</si>
  <si>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</si>
  <si>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</si>
  <si>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</si>
  <si>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</si>
  <si>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</si>
  <si>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</si>
  <si>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</si>
  <si>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</si>
  <si>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</si>
  <si>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</si>
  <si>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</si>
  <si>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</si>
  <si>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</si>
  <si>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</si>
  <si>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</si>
  <si>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</si>
  <si>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</si>
  <si>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</si>
  <si>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</si>
  <si>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</si>
  <si>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</si>
  <si>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</si>
  <si>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</si>
  <si>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</si>
  <si>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</si>
  <si>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</si>
  <si>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</si>
  <si>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</si>
  <si>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</si>
  <si>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</si>
  <si>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</si>
  <si>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</si>
  <si>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</si>
  <si>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</si>
  <si>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</si>
  <si>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</si>
  <si>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</si>
  <si>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</si>
  <si>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</si>
  <si>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</si>
  <si>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</si>
  <si>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</si>
  <si>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</si>
  <si>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</si>
  <si>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</si>
  <si>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</si>
  <si>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</si>
  <si>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</si>
  <si>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</si>
  <si>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</si>
  <si>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</si>
  <si>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</si>
  <si>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</si>
  <si>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</si>
  <si>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</si>
  <si>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</si>
  <si>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</si>
  <si>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</si>
  <si>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</si>
  <si>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</si>
  <si>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</si>
  <si>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</si>
  <si>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</si>
  <si>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</si>
  <si>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</si>
  <si>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</si>
  <si>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</si>
  <si>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</si>
  <si>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</si>
  <si>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</si>
  <si>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</si>
  <si>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</si>
  <si>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</si>
  <si>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</si>
  <si>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</si>
  <si>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</si>
  <si>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</si>
  <si>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</si>
  <si>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</si>
  <si>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</si>
  <si>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</si>
  <si>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</si>
  <si>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</si>
  <si>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</si>
  <si>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</si>
  <si>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</si>
  <si>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</si>
  <si>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</si>
  <si>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</si>
  <si>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</si>
  <si>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</si>
  <si>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</si>
  <si>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</si>
  <si>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</si>
  <si>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</si>
  <si>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</si>
  <si>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</si>
  <si>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</si>
  <si>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</si>
  <si>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</si>
  <si>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</si>
  <si>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</si>
  <si>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</si>
  <si>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</si>
  <si>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</si>
  <si>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</si>
  <si>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</si>
  <si>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</si>
  <si>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</si>
  <si>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</si>
  <si>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</si>
  <si>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</si>
  <si>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</si>
  <si>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</si>
  <si>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</si>
  <si>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</si>
  <si>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</si>
  <si>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</si>
  <si>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</si>
  <si>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</si>
  <si>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</si>
  <si>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</si>
  <si>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</si>
  <si>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</si>
  <si>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</si>
  <si>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</si>
  <si>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</si>
  <si>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</si>
  <si>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</si>
  <si>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</si>
  <si>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</si>
  <si>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</si>
  <si>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</si>
  <si>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</si>
  <si>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</si>
  <si>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</si>
  <si>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</si>
  <si>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</si>
  <si>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</si>
  <si>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</si>
  <si>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</si>
  <si>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</si>
  <si>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</si>
  <si>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</si>
  <si>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</si>
  <si>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</si>
  <si>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</si>
  <si>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</si>
  <si>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</si>
  <si>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</si>
  <si>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</si>
  <si>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</si>
  <si>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</si>
  <si>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</si>
  <si>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</si>
  <si>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</si>
  <si>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</si>
  <si>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</si>
  <si>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</si>
  <si>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</si>
  <si>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</si>
  <si>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</si>
  <si>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</si>
  <si>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</si>
  <si>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</si>
  <si>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</si>
  <si>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</si>
  <si>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</si>
  <si>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</si>
  <si>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</si>
  <si>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</si>
  <si>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</si>
  <si>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</si>
  <si>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</si>
  <si>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</si>
  <si>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</si>
  <si>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</si>
  <si>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</si>
  <si>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</si>
  <si>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</si>
  <si>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</si>
  <si>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</si>
  <si>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</si>
  <si>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</si>
  <si>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</si>
  <si>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</si>
  <si>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</si>
  <si>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</si>
  <si>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</si>
  <si>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</si>
  <si>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</si>
  <si>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</si>
  <si>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</si>
  <si>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</si>
  <si>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</si>
  <si>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</si>
  <si>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</si>
  <si>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</si>
  <si>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</si>
  <si>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</si>
  <si>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</si>
  <si>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</si>
  <si>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</si>
  <si>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</si>
  <si>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</si>
  <si>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</si>
  <si>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</si>
  <si>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</si>
  <si>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</si>
  <si>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</si>
  <si>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</si>
  <si>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</si>
  <si>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</si>
  <si>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</si>
  <si>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</si>
  <si>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</si>
  <si>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</si>
  <si>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</si>
  <si>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</si>
  <si>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</si>
  <si>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</si>
  <si>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</si>
  <si>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</si>
  <si>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</si>
  <si>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</si>
  <si>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</si>
  <si>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</si>
  <si>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</si>
  <si>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</si>
  <si>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</si>
  <si>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</si>
  <si>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</si>
  <si>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</si>
  <si>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</si>
  <si>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</si>
  <si>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</si>
  <si>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</si>
  <si>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</si>
  <si>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</si>
  <si>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</si>
  <si>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</si>
  <si>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</si>
  <si>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</si>
  <si>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</si>
  <si>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</si>
  <si>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</si>
  <si>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</si>
  <si>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</si>
  <si>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</si>
  <si>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</si>
  <si>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</si>
  <si>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</si>
  <si>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</si>
  <si>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</si>
  <si>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</si>
  <si>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</si>
  <si>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</si>
  <si>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</si>
  <si>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</si>
  <si>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</si>
  <si>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</si>
  <si>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</si>
  <si>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</si>
  <si>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</si>
  <si>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</si>
  <si>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</si>
  <si>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</si>
  <si>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</si>
  <si>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</si>
  <si>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</si>
  <si>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</si>
  <si>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</si>
  <si>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</si>
  <si>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</si>
  <si>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</si>
  <si>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</si>
  <si>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</si>
  <si>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</si>
  <si>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</si>
  <si>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</si>
  <si>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</si>
  <si>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</si>
  <si>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</si>
  <si>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</si>
  <si>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</si>
  <si>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</si>
  <si>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</si>
  <si>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</si>
  <si>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</si>
  <si>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</si>
  <si>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</si>
  <si>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</si>
  <si>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</si>
  <si>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</si>
  <si>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</si>
  <si>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</si>
  <si>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</si>
  <si>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</si>
  <si>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</si>
  <si>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</si>
  <si>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</si>
  <si>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</si>
  <si>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</si>
  <si>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</si>
  <si>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</si>
  <si>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</si>
  <si>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</si>
  <si>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</si>
  <si>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</si>
  <si>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</si>
  <si>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</si>
  <si>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</si>
  <si>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</si>
  <si>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</si>
  <si>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</si>
  <si>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</si>
  <si>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</si>
  <si>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</si>
  <si>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</si>
  <si>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</si>
  <si>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</si>
  <si>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</si>
  <si>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</si>
  <si>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</si>
  <si>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</si>
  <si>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</si>
  <si>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</si>
  <si>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</si>
  <si>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</si>
  <si>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</si>
  <si>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</si>
  <si>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</si>
  <si>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</si>
  <si>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</si>
  <si>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</si>
  <si>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</si>
  <si>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</si>
  <si>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</si>
  <si>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</si>
  <si>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</si>
  <si>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</si>
  <si>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</si>
  <si>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</si>
  <si>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</si>
  <si>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</si>
  <si>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</si>
  <si>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</si>
  <si>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</si>
  <si>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</si>
  <si>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</si>
  <si>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</si>
  <si>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</si>
  <si>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</si>
  <si>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</si>
  <si>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</si>
  <si>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</si>
  <si>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</si>
  <si>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</si>
  <si>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</si>
  <si>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</si>
  <si>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</si>
  <si>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</si>
  <si>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</si>
  <si>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</si>
  <si>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</si>
  <si>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</si>
  <si>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</si>
  <si>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</si>
  <si>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</si>
  <si>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</si>
  <si>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</si>
  <si>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</si>
  <si>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</si>
  <si>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</si>
  <si>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</si>
  <si>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</si>
  <si>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</si>
  <si>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</si>
  <si>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</si>
  <si>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</si>
  <si>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</si>
  <si>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</si>
  <si>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</si>
  <si>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</si>
  <si>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</si>
  <si>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</si>
  <si>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</si>
  <si>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</si>
  <si>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</si>
  <si>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</si>
  <si>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</si>
  <si>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</si>
  <si>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</si>
  <si>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</si>
  <si>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</si>
  <si>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</si>
  <si>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</si>
  <si>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</si>
  <si>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</si>
  <si>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</si>
  <si>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</si>
  <si>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</si>
  <si>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</si>
  <si>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</si>
  <si>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</si>
  <si>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</si>
  <si>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</si>
  <si>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</si>
  <si>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</si>
  <si>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</si>
  <si>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</si>
  <si>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</si>
  <si>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</si>
  <si>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</si>
  <si>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</si>
  <si>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</si>
  <si>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</si>
  <si>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</si>
  <si>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</si>
  <si>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</si>
  <si>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</si>
  <si>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</si>
  <si>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</si>
  <si>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</si>
  <si>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</si>
  <si>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</si>
  <si>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</si>
  <si>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</si>
  <si>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</si>
  <si>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</si>
  <si>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</si>
  <si>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</si>
  <si>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</si>
  <si>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</si>
  <si>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</si>
  <si>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</si>
  <si>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</si>
  <si>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</si>
  <si>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</si>
  <si>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</si>
  <si>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</si>
  <si>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</si>
  <si>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</si>
  <si>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</si>
  <si>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</si>
  <si>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</si>
  <si>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</si>
  <si>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</si>
  <si>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</si>
  <si>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</si>
  <si>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</si>
  <si>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</si>
  <si>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</si>
  <si>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</si>
  <si>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</si>
  <si>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</si>
  <si>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</si>
  <si>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</si>
  <si>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</si>
  <si>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</si>
  <si>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</si>
  <si>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</si>
  <si>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</si>
  <si>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</si>
  <si>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</si>
  <si>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</si>
  <si>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</si>
  <si>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</si>
  <si>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</si>
  <si>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</si>
  <si>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</si>
  <si>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</si>
  <si>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</si>
  <si>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</si>
  <si>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</si>
  <si>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</si>
  <si>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</si>
  <si>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</si>
  <si>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</si>
  <si>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</si>
  <si>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</si>
  <si>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</si>
  <si>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</si>
  <si>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</si>
  <si>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</si>
  <si>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</si>
  <si>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</si>
  <si>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</si>
  <si>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</si>
  <si>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</si>
  <si>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</si>
  <si>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</si>
  <si>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</si>
  <si>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</si>
  <si>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</si>
  <si>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</si>
  <si>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</si>
  <si>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</si>
  <si>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</si>
  <si>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</si>
  <si>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</si>
  <si>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</si>
  <si>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</si>
  <si>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</si>
  <si>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</si>
  <si>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</si>
  <si>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</si>
  <si>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</si>
  <si>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</si>
  <si>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</si>
  <si>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</si>
  <si>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</si>
  <si>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</si>
  <si>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</si>
  <si>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</si>
  <si>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</si>
  <si>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</si>
  <si>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</si>
  <si>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</si>
  <si>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</si>
  <si>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</si>
  <si>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</si>
  <si>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</si>
  <si>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</si>
  <si>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</si>
  <si>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</si>
  <si>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</si>
  <si>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</si>
  <si>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</si>
  <si>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</si>
  <si>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</si>
  <si>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</si>
  <si>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</si>
  <si>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</si>
  <si>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</si>
  <si>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</si>
  <si>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</si>
  <si>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</si>
  <si>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</si>
  <si>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</si>
  <si>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</si>
  <si>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</si>
  <si>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</si>
  <si>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</si>
  <si>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</si>
  <si>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</si>
  <si>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</si>
  <si>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</si>
  <si>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</si>
  <si>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</si>
  <si>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</si>
  <si>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</si>
  <si>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</si>
  <si>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</si>
  <si>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</si>
  <si>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</si>
  <si>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</si>
  <si>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</si>
  <si>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</si>
  <si>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</si>
  <si>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</si>
  <si>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</si>
  <si>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</si>
  <si>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</si>
  <si>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</si>
  <si>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</si>
  <si>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</si>
  <si>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</si>
  <si>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</si>
  <si>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</si>
  <si>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</si>
  <si>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</si>
  <si>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</si>
  <si>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</si>
  <si>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</si>
  <si>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</si>
  <si>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</si>
  <si>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</si>
  <si>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</si>
  <si>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</si>
  <si>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</si>
  <si>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</si>
  <si>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</si>
  <si>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</si>
  <si>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</si>
  <si>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</si>
  <si>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</si>
  <si>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</si>
  <si>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</si>
  <si>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</si>
  <si>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</si>
  <si>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</si>
  <si>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</si>
  <si>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</si>
  <si>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</si>
  <si>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</si>
  <si>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</si>
  <si>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</si>
  <si>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</si>
  <si>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</si>
  <si>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</si>
  <si>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</si>
  <si>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</si>
  <si>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</si>
  <si>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</si>
  <si>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</si>
  <si>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</si>
  <si>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</si>
  <si>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</si>
  <si>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</si>
  <si>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</si>
  <si>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</si>
  <si>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</si>
  <si>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</si>
  <si>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</si>
  <si>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</si>
  <si>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</si>
  <si>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</si>
  <si>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</si>
  <si>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</si>
  <si>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</si>
  <si>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</si>
  <si>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</si>
  <si>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</si>
  <si>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</si>
  <si>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</si>
  <si>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</si>
  <si>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</si>
  <si>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</si>
  <si>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</si>
  <si>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</si>
  <si>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</si>
  <si>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</si>
  <si>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</si>
  <si>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</si>
  <si>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</si>
  <si>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</si>
  <si>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</si>
  <si>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</si>
  <si>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</si>
  <si>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</si>
  <si>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</si>
  <si>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</si>
  <si>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</si>
  <si>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</si>
  <si>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</si>
  <si>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</si>
  <si>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</si>
  <si>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</si>
  <si>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</si>
  <si>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</si>
  <si>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</si>
  <si>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</si>
  <si>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</si>
  <si>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</si>
  <si>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</si>
  <si>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</si>
  <si>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</si>
  <si>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</si>
  <si>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</si>
  <si>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</si>
  <si>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</si>
  <si>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</si>
  <si>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</si>
  <si>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</si>
  <si>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</si>
  <si>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</si>
  <si>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</si>
  <si>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</si>
  <si>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</si>
  <si>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</si>
  <si>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</si>
  <si>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</si>
  <si>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</si>
  <si>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</si>
  <si>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</si>
  <si>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</si>
  <si>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</si>
  <si>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</si>
  <si>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</si>
  <si>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</si>
  <si>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</si>
  <si>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</si>
  <si>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</si>
  <si>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</si>
  <si>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</si>
  <si>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</si>
  <si>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</si>
  <si>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</si>
  <si>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</si>
  <si>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</si>
  <si>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</si>
  <si>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</si>
  <si>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</si>
  <si>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</si>
  <si>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</si>
  <si>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</si>
  <si>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</si>
  <si>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</si>
  <si>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</si>
  <si>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</si>
  <si>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</si>
  <si>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</si>
  <si>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</si>
  <si>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</si>
  <si>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</si>
  <si>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</si>
  <si>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</si>
  <si>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</si>
  <si>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</si>
  <si>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</si>
  <si>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</si>
  <si>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</si>
  <si>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</si>
  <si>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</si>
  <si>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</si>
  <si>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</si>
  <si>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</si>
  <si>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</si>
  <si>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</si>
  <si>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</si>
  <si>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</si>
  <si>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</si>
  <si>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</si>
  <si>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</si>
  <si>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</si>
  <si>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</si>
  <si>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</si>
  <si>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</si>
  <si>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</si>
  <si>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</si>
  <si>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</si>
  <si>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</si>
  <si>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</si>
  <si>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</si>
  <si>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</si>
  <si>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</si>
  <si>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</si>
  <si>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</si>
  <si>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</si>
  <si>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</si>
  <si>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</si>
  <si>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</si>
  <si>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</si>
  <si>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</si>
  <si>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</si>
  <si>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</si>
  <si>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</si>
  <si>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</si>
  <si>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</si>
  <si>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</si>
  <si>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</si>
  <si>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</si>
  <si>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</si>
  <si>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</si>
  <si>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</si>
  <si>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</si>
  <si>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</si>
  <si>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</si>
  <si>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</si>
  <si>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</si>
  <si>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</si>
  <si>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</si>
  <si>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</si>
  <si>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</si>
  <si>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</si>
  <si>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</si>
  <si>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</si>
  <si>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</si>
  <si>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</si>
  <si>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</si>
  <si>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</si>
  <si>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</si>
  <si>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</si>
  <si>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</si>
  <si>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</si>
  <si>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</si>
  <si>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</si>
  <si>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</si>
  <si>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</si>
  <si>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</si>
  <si>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</si>
  <si>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</si>
  <si>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</si>
  <si>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</si>
  <si>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</si>
  <si>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</si>
  <si>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</si>
  <si>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</si>
  <si>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</si>
  <si>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</si>
  <si>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</si>
  <si>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</si>
  <si>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</si>
  <si>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</si>
  <si>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</si>
  <si>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</si>
  <si>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</si>
  <si>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</si>
  <si>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</si>
  <si>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</si>
  <si>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</si>
  <si>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</si>
  <si>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</si>
  <si>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</si>
  <si>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</si>
  <si>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</si>
  <si>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</si>
  <si>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</si>
  <si>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</si>
  <si>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</si>
  <si>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</si>
  <si>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</si>
  <si>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</si>
  <si>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</si>
  <si>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</si>
  <si>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</si>
  <si>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</si>
  <si>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</si>
  <si>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</si>
  <si>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</si>
  <si>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</si>
  <si>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</si>
  <si>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</si>
  <si>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</si>
  <si>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</si>
  <si>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</si>
  <si>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</si>
  <si>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</si>
  <si>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</si>
  <si>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</si>
  <si>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</si>
  <si>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</si>
  <si>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</si>
  <si>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</si>
  <si>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</si>
  <si>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</si>
  <si>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</si>
  <si>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</si>
  <si>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</si>
  <si>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</si>
  <si>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</si>
  <si>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</si>
  <si>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</si>
  <si>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</si>
  <si>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</si>
  <si>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</si>
  <si>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</si>
  <si>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</si>
  <si>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</si>
  <si>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</si>
  <si>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</si>
  <si>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</si>
  <si>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</si>
  <si>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</si>
  <si>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</si>
  <si>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</si>
  <si>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</si>
  <si>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</si>
  <si>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</si>
  <si>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</si>
  <si>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</si>
  <si>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</si>
  <si>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</si>
  <si>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</si>
  <si>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</si>
  <si>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</si>
  <si>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</si>
  <si>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</si>
  <si>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</si>
  <si>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</si>
  <si>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</si>
  <si>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</si>
  <si>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</si>
  <si>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</si>
  <si>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</si>
  <si>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</si>
  <si>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</si>
  <si>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</si>
  <si>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</si>
  <si>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</si>
  <si>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</si>
  <si>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</si>
  <si>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</si>
  <si>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</si>
  <si>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</si>
  <si>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</si>
  <si>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</si>
  <si>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</si>
  <si>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</si>
  <si>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</si>
  <si>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</si>
  <si>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</si>
  <si>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</si>
  <si>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</si>
  <si>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</si>
  <si>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</si>
  <si>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</si>
  <si>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</si>
  <si>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</si>
  <si>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</si>
  <si>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</si>
  <si>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</si>
  <si>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</si>
  <si>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</si>
  <si>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</si>
  <si>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</si>
  <si>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</si>
  <si>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</si>
  <si>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</si>
  <si>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</si>
  <si>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</si>
  <si>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</si>
  <si>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</si>
  <si>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</si>
  <si>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</si>
  <si>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</si>
  <si>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</si>
  <si>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</si>
  <si>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</si>
  <si>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</si>
  <si>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</si>
  <si>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</si>
  <si>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</si>
  <si>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</si>
  <si>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</si>
  <si>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</si>
  <si>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</si>
  <si>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</si>
  <si>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</si>
  <si>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</si>
  <si>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</si>
  <si>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</si>
  <si>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</si>
  <si>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</si>
  <si>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</si>
  <si>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</si>
  <si>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</si>
  <si>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</si>
  <si>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</si>
  <si>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</si>
  <si>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</si>
  <si>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</si>
  <si>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</si>
  <si>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</si>
  <si>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</si>
  <si>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</si>
  <si>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</si>
  <si>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</si>
  <si>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</si>
  <si>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</si>
  <si>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</si>
  <si>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</si>
  <si>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</si>
  <si>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</si>
  <si>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</si>
  <si>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</si>
  <si>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</si>
  <si>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</si>
  <si>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</si>
  <si>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</si>
  <si>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</si>
  <si>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</si>
  <si>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</si>
  <si>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</si>
  <si>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</si>
  <si>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</si>
  <si>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</si>
  <si>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</si>
  <si>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</si>
  <si>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</si>
  <si>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</si>
  <si>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</si>
  <si>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</si>
  <si>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</si>
  <si>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</si>
  <si>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</si>
  <si>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</si>
  <si>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</si>
  <si>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</si>
  <si>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</si>
  <si>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</si>
  <si>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</si>
  <si>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</si>
  <si>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</si>
  <si>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</si>
  <si>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</si>
  <si>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</si>
  <si>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</si>
  <si>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</si>
  <si>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</si>
  <si>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</si>
  <si>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</si>
  <si>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</si>
  <si>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</si>
  <si>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</si>
  <si>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</si>
  <si>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</si>
  <si>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</si>
  <si>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</si>
  <si>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</si>
  <si>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</si>
  <si>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</si>
  <si>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</si>
  <si>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</si>
  <si>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</si>
  <si>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</si>
  <si>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</si>
  <si>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</si>
  <si>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</si>
  <si>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</si>
  <si>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</si>
  <si>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</si>
  <si>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</si>
  <si>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</si>
  <si>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</si>
  <si>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</si>
  <si>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</si>
  <si>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</si>
  <si>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</si>
  <si>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</si>
  <si>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</si>
  <si>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</si>
  <si>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</si>
  <si>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</si>
  <si>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</si>
  <si>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</si>
  <si>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</si>
  <si>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</si>
  <si>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</si>
  <si>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</si>
  <si>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</si>
  <si>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</si>
  <si>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</si>
  <si>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</si>
  <si>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</si>
  <si>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</si>
  <si>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</si>
  <si>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</si>
  <si>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</si>
  <si>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</si>
  <si>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</si>
  <si>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</si>
  <si>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</si>
  <si>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</si>
  <si>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</si>
  <si>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</si>
  <si>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</si>
  <si>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</si>
  <si>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</si>
  <si>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</si>
  <si>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</si>
  <si>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</si>
  <si>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</si>
  <si>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</si>
  <si>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</si>
  <si>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</si>
  <si>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</si>
  <si>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</si>
  <si>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</si>
  <si>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</si>
  <si>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</si>
  <si>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</si>
  <si>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</si>
  <si>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</si>
  <si>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</si>
  <si>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</si>
  <si>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</si>
  <si>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</si>
  <si>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</si>
  <si>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</si>
  <si>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</si>
  <si>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</si>
  <si>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</si>
  <si>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</si>
  <si>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</si>
  <si>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</si>
  <si>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</si>
  <si>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</si>
  <si>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</si>
  <si>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</si>
  <si>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</si>
  <si>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</si>
  <si>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</si>
  <si>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</si>
  <si>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</si>
  <si>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</si>
  <si>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</si>
  <si>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</si>
  <si>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</si>
  <si>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</si>
  <si>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</si>
  <si>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</si>
  <si>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</si>
  <si>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</si>
  <si>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</si>
  <si>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</si>
  <si>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</si>
  <si>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</si>
  <si>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</si>
  <si>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</si>
  <si>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</si>
  <si>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</si>
  <si>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</si>
  <si>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</si>
  <si>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</si>
  <si>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</si>
  <si>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</si>
  <si>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</si>
  <si>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</si>
  <si>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</si>
  <si>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</si>
  <si>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</si>
  <si>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</si>
  <si>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</si>
  <si>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</si>
  <si>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</si>
  <si>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</si>
  <si>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</si>
  <si>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</si>
  <si>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</si>
  <si>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</si>
  <si>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</si>
  <si>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</si>
  <si>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</si>
  <si>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</si>
  <si>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</si>
  <si>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</si>
  <si>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</si>
  <si>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</si>
  <si>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</si>
  <si>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</si>
  <si>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</si>
  <si>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</si>
  <si>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</si>
  <si>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</si>
  <si>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</si>
  <si>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</si>
  <si>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</si>
  <si>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</si>
  <si>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</si>
  <si>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</si>
  <si>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</si>
  <si>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</si>
  <si>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</si>
  <si>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</si>
  <si>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</si>
  <si>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</si>
  <si>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</si>
  <si>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</si>
  <si>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</si>
  <si>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</si>
  <si>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</si>
  <si>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</si>
  <si>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</si>
  <si>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</si>
  <si>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</si>
  <si>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</si>
  <si>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</si>
  <si>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</si>
  <si>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</si>
  <si>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</si>
  <si>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</si>
  <si>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</si>
  <si>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</si>
  <si>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</si>
  <si>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</si>
  <si>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</si>
  <si>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</si>
  <si>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</si>
  <si>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</si>
  <si>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</si>
  <si>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</si>
  <si>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</si>
  <si>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</si>
  <si>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</si>
  <si>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</si>
  <si>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</si>
  <si>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</si>
  <si>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</si>
  <si>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</si>
  <si>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</si>
  <si>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</si>
  <si>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</si>
  <si>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</si>
  <si>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</si>
  <si>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</si>
  <si>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</si>
  <si>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</si>
  <si>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</si>
  <si>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</si>
  <si>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</si>
  <si>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</si>
  <si>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</si>
  <si>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</si>
  <si>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</si>
  <si>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</si>
  <si>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</si>
  <si>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</si>
  <si>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</si>
  <si>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</si>
  <si>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</si>
  <si>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</si>
  <si>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</si>
  <si>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</si>
  <si>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</si>
  <si>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</si>
  <si>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</si>
  <si>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</si>
  <si>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</si>
  <si>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</si>
  <si>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</si>
  <si>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</si>
  <si>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</si>
  <si>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</si>
  <si>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</si>
  <si>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</si>
  <si>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</si>
  <si>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</si>
  <si>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</si>
  <si>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</si>
  <si>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</si>
  <si>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</si>
  <si>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</si>
  <si>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</si>
  <si>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</si>
  <si>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</si>
  <si>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</si>
  <si>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</si>
  <si>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</si>
  <si>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</si>
  <si>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</si>
  <si>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</si>
  <si>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</si>
  <si>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</si>
  <si>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</si>
  <si>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</si>
  <si>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</si>
  <si>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</si>
  <si>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</si>
  <si>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</si>
  <si>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</si>
  <si>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</si>
  <si>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</si>
  <si>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</si>
  <si>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</si>
  <si>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</si>
  <si>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</si>
  <si>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</si>
  <si>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</si>
  <si>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</si>
  <si>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</si>
  <si>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</si>
  <si>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</si>
  <si>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</si>
  <si>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</si>
  <si>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</si>
  <si>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</si>
  <si>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</si>
  <si>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</si>
  <si>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</si>
  <si>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</si>
  <si>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</si>
  <si>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</si>
  <si>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</si>
  <si>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</si>
  <si>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</si>
  <si>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</si>
  <si>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</si>
  <si>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</si>
  <si>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</si>
  <si>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</si>
  <si>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</si>
  <si>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</si>
  <si>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</si>
  <si>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</si>
  <si>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</si>
  <si>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</si>
  <si>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</si>
  <si>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</si>
  <si>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</si>
  <si>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</si>
  <si>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</si>
  <si>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</si>
  <si>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</si>
  <si>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</si>
  <si>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</si>
  <si>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</si>
  <si>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</si>
  <si>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</si>
  <si>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</si>
  <si>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</si>
  <si>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</si>
  <si>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</si>
  <si>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</si>
  <si>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</si>
  <si>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</si>
  <si>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</si>
  <si>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</si>
  <si>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</si>
  <si>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</si>
  <si>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</si>
  <si>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</si>
  <si>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</si>
  <si>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</si>
  <si>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</si>
  <si>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</si>
  <si>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</si>
  <si>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</si>
  <si>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</si>
  <si>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</si>
  <si>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</si>
  <si>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</si>
  <si>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</si>
  <si>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</si>
  <si>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</si>
  <si>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</si>
  <si>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</si>
  <si>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</si>
  <si>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</si>
  <si>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</si>
  <si>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</si>
  <si>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</si>
  <si>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</si>
  <si>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</si>
  <si>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</si>
  <si>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</si>
  <si>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</si>
  <si>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</si>
  <si>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</si>
  <si>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</si>
  <si>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</si>
  <si>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</si>
  <si>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</si>
  <si>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</si>
  <si>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</si>
  <si>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</si>
  <si>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</si>
  <si>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</si>
  <si>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</si>
  <si>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</si>
  <si>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</si>
  <si>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</si>
  <si>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</si>
  <si>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</si>
  <si>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</si>
  <si>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</si>
  <si>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</si>
  <si>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</si>
  <si>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</si>
  <si>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</si>
  <si>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</si>
  <si>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</si>
  <si>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</si>
  <si>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</si>
  <si>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</si>
  <si>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</si>
  <si>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</si>
  <si>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</si>
  <si>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</si>
  <si>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</si>
  <si>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</si>
  <si>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</si>
  <si>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</si>
  <si>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</si>
  <si>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</si>
  <si>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</si>
  <si>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</si>
  <si>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</si>
  <si>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</si>
  <si>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</si>
  <si>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</si>
  <si>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</si>
  <si>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</si>
  <si>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</si>
  <si>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</si>
  <si>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</si>
  <si>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</si>
  <si>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</si>
  <si>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</si>
  <si>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</si>
  <si>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</si>
  <si>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</si>
  <si>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</si>
  <si>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</si>
  <si>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</si>
  <si>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</si>
  <si>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</si>
  <si>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</si>
  <si>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</si>
  <si>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</si>
  <si>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</si>
  <si>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</si>
  <si>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</si>
  <si>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</si>
  <si>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</si>
  <si>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</si>
  <si>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</si>
  <si>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</si>
  <si>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</si>
  <si>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</si>
  <si>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</si>
  <si>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</si>
  <si>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</si>
  <si>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</si>
  <si>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</si>
  <si>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</si>
  <si>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</si>
  <si>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</si>
  <si>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</si>
  <si>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</si>
  <si>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</si>
  <si>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</si>
  <si>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</si>
  <si>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</si>
  <si>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</si>
  <si>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</si>
  <si>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</si>
  <si>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</si>
  <si>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</si>
  <si>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</si>
  <si>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</si>
  <si>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</si>
  <si>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</si>
  <si>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</si>
  <si>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</si>
  <si>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</si>
  <si>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</si>
  <si>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</si>
  <si>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</si>
  <si>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</si>
  <si>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</si>
  <si>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</si>
  <si>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</si>
  <si>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</si>
  <si>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</si>
  <si>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</si>
  <si>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</si>
  <si>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</si>
  <si>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</si>
  <si>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</si>
  <si>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</si>
  <si>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</si>
  <si>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</si>
  <si>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</si>
  <si>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</si>
  <si>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</si>
  <si>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</si>
  <si>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</si>
  <si>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</si>
  <si>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</si>
  <si>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</si>
  <si>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</si>
  <si>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</si>
  <si>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</si>
  <si>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</si>
  <si>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</si>
  <si>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</si>
  <si>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</si>
  <si>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</si>
  <si>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</si>
  <si>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</si>
  <si>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</si>
  <si>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</si>
  <si>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</si>
  <si>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</si>
  <si>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</si>
  <si>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</si>
  <si>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</si>
  <si>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</si>
  <si>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</si>
  <si>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</si>
  <si>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</si>
  <si>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</si>
  <si>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</si>
  <si>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</si>
  <si>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</si>
  <si>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</si>
  <si>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</si>
  <si>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</si>
  <si>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</si>
  <si>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</si>
  <si>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</si>
  <si>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</si>
  <si>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</si>
  <si>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</si>
  <si>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</si>
  <si>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</si>
  <si>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</si>
  <si>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</si>
  <si>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</si>
  <si>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</si>
  <si>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</si>
  <si>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</si>
  <si>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</si>
  <si>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</si>
  <si>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</si>
  <si>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</si>
  <si>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</si>
  <si>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</si>
  <si>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</si>
  <si>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</si>
  <si>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</si>
  <si>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</si>
  <si>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</si>
  <si>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</si>
  <si>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</si>
  <si>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</si>
  <si>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</si>
  <si>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</si>
  <si>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</si>
  <si>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</si>
  <si>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</si>
  <si>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</si>
  <si>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</si>
  <si>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</si>
  <si>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</si>
  <si>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</si>
  <si>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</si>
  <si>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</si>
  <si>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</si>
  <si>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</si>
  <si>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</si>
  <si>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</si>
  <si>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</si>
  <si>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</si>
  <si>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</si>
  <si>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</si>
  <si>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</si>
  <si>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</si>
  <si>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</si>
  <si>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</si>
  <si>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</si>
  <si>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</si>
  <si>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</si>
  <si>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</si>
  <si>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</si>
  <si>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</si>
  <si>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</si>
  <si>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</si>
  <si>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</si>
  <si>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</si>
  <si>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</si>
  <si>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</si>
  <si>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</si>
  <si>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</si>
  <si>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</si>
  <si>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</si>
  <si>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</si>
  <si>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</si>
  <si>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</si>
  <si>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</si>
  <si>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</si>
  <si>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</si>
  <si>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</si>
  <si>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</si>
  <si>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</si>
  <si>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</si>
  <si>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</si>
  <si>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</si>
  <si>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</si>
  <si>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</si>
  <si>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</si>
  <si>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</si>
  <si>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</si>
  <si>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</si>
  <si>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</si>
  <si>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</si>
  <si>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</si>
  <si>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</si>
  <si>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</si>
  <si>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</si>
  <si>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</si>
  <si>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</si>
  <si>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</si>
  <si>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</si>
  <si>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</si>
  <si>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</si>
  <si>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</si>
  <si>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</si>
  <si>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</si>
  <si>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</si>
  <si>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</si>
  <si>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</si>
  <si>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</si>
  <si>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</si>
  <si>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</si>
  <si>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</si>
  <si>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</si>
  <si>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</si>
  <si>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</si>
  <si>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</si>
  <si>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</si>
  <si>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</si>
  <si>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</si>
  <si>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</si>
  <si>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</si>
  <si>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</si>
  <si>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</si>
  <si>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</si>
  <si>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</si>
  <si>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</si>
  <si>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</si>
  <si>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</si>
  <si>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</si>
  <si>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</si>
  <si>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</si>
  <si>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</si>
  <si>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</si>
  <si>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</si>
  <si>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</si>
  <si>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</si>
  <si>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</si>
  <si>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</si>
  <si>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</si>
  <si>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</si>
  <si>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</si>
  <si>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</si>
  <si>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</si>
  <si>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</si>
  <si>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</si>
  <si>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</si>
  <si>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</si>
  <si>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</si>
  <si>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</si>
  <si>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</si>
  <si>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</si>
  <si>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</si>
  <si>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</si>
  <si>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</si>
  <si>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</si>
  <si>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</si>
  <si>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</si>
  <si>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</si>
  <si>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</si>
  <si>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</si>
  <si>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</si>
  <si>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</si>
  <si>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</si>
  <si>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</si>
  <si>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</si>
  <si>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</si>
  <si>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</si>
  <si>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</si>
  <si>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</si>
  <si>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</si>
  <si>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</si>
  <si>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</si>
  <si>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</si>
  <si>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</si>
  <si>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</si>
  <si>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</si>
  <si>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</si>
  <si>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</si>
  <si>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</si>
  <si>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</si>
  <si>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</si>
  <si>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</si>
  <si>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</si>
  <si>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</si>
  <si>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</si>
  <si>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</si>
  <si>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</si>
  <si>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</si>
  <si>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</si>
  <si>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</si>
  <si>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</si>
  <si>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</si>
  <si>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</si>
  <si>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</si>
  <si>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</si>
  <si>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</si>
  <si>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</si>
  <si>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</si>
  <si>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</si>
  <si>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</si>
  <si>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</si>
  <si>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</si>
  <si>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</si>
  <si>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</si>
  <si>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</si>
  <si>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</si>
  <si>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</si>
  <si>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</si>
  <si>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</si>
  <si>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</si>
  <si>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</si>
  <si>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</si>
  <si>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</si>
  <si>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</si>
  <si>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</si>
  <si>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</si>
  <si>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</si>
  <si>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</si>
  <si>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</si>
  <si>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</si>
  <si>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</si>
  <si>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</si>
  <si>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</si>
  <si>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</si>
  <si>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</si>
  <si>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</si>
  <si>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</si>
  <si>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</si>
  <si>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</si>
  <si>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</si>
  <si>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</si>
  <si>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</si>
  <si>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</si>
  <si>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</si>
  <si>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</si>
  <si>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</si>
  <si>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</si>
  <si>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</si>
  <si>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</si>
  <si>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</si>
  <si>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</si>
  <si>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</si>
  <si>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</si>
  <si>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</si>
  <si>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</si>
  <si>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</si>
  <si>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</si>
  <si>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</si>
  <si>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</si>
  <si>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</si>
  <si>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</si>
  <si>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</si>
  <si>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</si>
  <si>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</si>
  <si>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</si>
  <si>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</si>
  <si>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</si>
  <si>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</si>
  <si>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</si>
  <si>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</si>
  <si>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</si>
  <si>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</si>
  <si>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</si>
  <si>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</si>
  <si>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</si>
  <si>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</si>
  <si>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</si>
  <si>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</si>
  <si>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</si>
  <si>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</si>
  <si>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</si>
  <si>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</si>
  <si>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</si>
  <si>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</si>
  <si>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</si>
  <si>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</si>
  <si>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</si>
  <si>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</si>
  <si>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</si>
  <si>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</si>
  <si>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</si>
  <si>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</si>
  <si>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</si>
  <si>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</si>
  <si>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</si>
  <si>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</si>
  <si>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</si>
  <si>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</si>
  <si>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</si>
  <si>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</si>
  <si>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</si>
  <si>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</si>
  <si>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</si>
  <si>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</si>
  <si>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</si>
  <si>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</si>
  <si>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</si>
  <si>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</si>
  <si>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</si>
  <si>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</si>
  <si>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</si>
  <si>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</si>
  <si>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</si>
  <si>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</si>
  <si>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</si>
  <si>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</si>
  <si>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</si>
  <si>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</si>
  <si>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</si>
  <si>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</si>
  <si>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</si>
  <si>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</si>
  <si>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</si>
  <si>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</si>
  <si>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</si>
  <si>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</si>
  <si>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</si>
  <si>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</si>
  <si>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</si>
  <si>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</si>
  <si>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</si>
  <si>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</si>
  <si>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</si>
  <si>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</si>
  <si>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</si>
  <si>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</si>
  <si>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</si>
  <si>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</si>
  <si>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</si>
  <si>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</si>
  <si>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</si>
  <si>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</si>
  <si>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</si>
  <si>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</si>
  <si>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</si>
  <si>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</si>
  <si>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</si>
  <si>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</si>
  <si>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</si>
  <si>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</si>
  <si>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</si>
  <si>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</si>
  <si>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</si>
  <si>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</si>
  <si>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</si>
  <si>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</si>
  <si>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</si>
  <si>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</si>
  <si>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</si>
  <si>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</si>
  <si>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</si>
  <si>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</si>
  <si>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</si>
  <si>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</si>
  <si>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</si>
  <si>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</si>
  <si>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</si>
  <si>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</si>
  <si>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</si>
  <si>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</si>
  <si>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</si>
  <si>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</si>
  <si>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</si>
  <si>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</si>
  <si>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</si>
  <si>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</si>
  <si>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</si>
  <si>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</si>
  <si>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</si>
  <si>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</si>
  <si>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</si>
  <si>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</si>
  <si>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</si>
  <si>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</si>
  <si>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</si>
  <si>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</si>
  <si>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</si>
  <si>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</si>
  <si>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</si>
  <si>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</si>
  <si>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</si>
  <si>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</si>
  <si>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</si>
  <si>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</si>
  <si>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</si>
  <si>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</si>
  <si>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</si>
  <si>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</si>
  <si>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</si>
  <si>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</si>
  <si>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</si>
  <si>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</si>
  <si>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</si>
  <si>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</si>
  <si>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</si>
  <si>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</si>
  <si>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</si>
  <si>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</si>
  <si>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</si>
  <si>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</si>
  <si>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</si>
  <si>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</si>
  <si>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</si>
  <si>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</si>
  <si>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</si>
  <si>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</si>
  <si>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</si>
  <si>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</si>
  <si>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</si>
  <si>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</si>
  <si>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</si>
  <si>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</si>
  <si>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</si>
  <si>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</si>
  <si>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</si>
  <si>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</si>
  <si>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</si>
  <si>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</si>
  <si>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</si>
  <si>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</si>
  <si>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</si>
  <si>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</si>
  <si>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</si>
  <si>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</si>
  <si>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</si>
  <si>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</si>
  <si>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</si>
  <si>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</si>
  <si>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</si>
  <si>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</si>
  <si>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</si>
  <si>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</si>
  <si>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</si>
  <si>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</si>
  <si>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</si>
  <si>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</si>
  <si>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</si>
  <si>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</si>
  <si>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</si>
  <si>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</si>
  <si>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</si>
  <si>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</si>
  <si>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</si>
  <si>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</si>
  <si>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</si>
  <si>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</si>
  <si>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</si>
  <si>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</si>
  <si>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</si>
  <si>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</si>
  <si>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</si>
  <si>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</si>
  <si>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</si>
  <si>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</si>
  <si>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</si>
  <si>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</si>
  <si>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</si>
  <si>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</si>
  <si>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</si>
  <si>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</si>
  <si>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</si>
  <si>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</si>
  <si>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</si>
  <si>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</si>
  <si>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</si>
  <si>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</si>
  <si>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</si>
  <si>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</si>
  <si>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</si>
  <si>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</si>
  <si>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</si>
  <si>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</si>
  <si>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</si>
  <si>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</si>
  <si>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</si>
  <si>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</si>
  <si>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</si>
  <si>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</si>
  <si>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</si>
  <si>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</si>
  <si>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</si>
  <si>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</si>
  <si>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</si>
  <si>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</si>
  <si>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</si>
  <si>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</si>
  <si>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</si>
  <si>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</si>
  <si>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</si>
  <si>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</si>
  <si>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</si>
  <si>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</si>
  <si>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</si>
  <si>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</si>
  <si>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</si>
  <si>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</si>
  <si>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</si>
  <si>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</si>
  <si>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</si>
  <si>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</si>
  <si>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</si>
  <si>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</si>
  <si>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</si>
  <si>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</si>
  <si>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</si>
  <si>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</si>
  <si>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</si>
  <si>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</si>
  <si>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</si>
  <si>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</si>
  <si>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</si>
  <si>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</si>
  <si>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</si>
  <si>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</si>
  <si>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</si>
  <si>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</si>
  <si>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</si>
  <si>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</si>
  <si>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</si>
  <si>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</si>
  <si>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</si>
  <si>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</si>
  <si>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</si>
  <si>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</si>
  <si>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</si>
  <si>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</si>
  <si>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</si>
  <si>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</si>
  <si>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</si>
  <si>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</si>
  <si>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</si>
  <si>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</si>
  <si>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</si>
  <si>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</si>
  <si>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</si>
  <si>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</si>
  <si>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</si>
  <si>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</si>
  <si>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</si>
  <si>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</si>
  <si>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</si>
  <si>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</si>
  <si>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</si>
  <si>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</si>
  <si>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</si>
  <si>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</si>
  <si>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</si>
  <si>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</si>
  <si>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</si>
  <si>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</si>
  <si>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</si>
  <si>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</si>
  <si>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</si>
  <si>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</si>
  <si>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</si>
  <si>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</si>
  <si>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</si>
  <si>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</si>
  <si>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</si>
  <si>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</si>
  <si>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</si>
  <si>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</si>
  <si>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</si>
  <si>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</si>
  <si>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</si>
  <si>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</si>
  <si>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</si>
  <si>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</si>
  <si>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</si>
  <si>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</si>
  <si>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</si>
  <si>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</si>
  <si>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</si>
  <si>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</si>
  <si>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</si>
  <si>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</si>
  <si>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</si>
  <si>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</si>
  <si>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</si>
  <si>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</si>
  <si>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</si>
  <si>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</si>
  <si>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</si>
  <si>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</si>
  <si>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</si>
  <si>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</si>
  <si>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</si>
  <si>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</si>
  <si>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</si>
  <si>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</si>
  <si>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</si>
  <si>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</si>
  <si>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</si>
  <si>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</si>
  <si>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</si>
  <si>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</si>
  <si>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</si>
  <si>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</si>
  <si>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</si>
  <si>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</si>
  <si>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</si>
  <si>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</si>
  <si>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</si>
  <si>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</si>
  <si>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</si>
  <si>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</si>
  <si>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</si>
  <si>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</si>
  <si>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</si>
  <si>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</si>
  <si>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</si>
  <si>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</si>
  <si>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</si>
  <si>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</si>
  <si>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</si>
  <si>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</si>
  <si>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</si>
  <si>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</si>
  <si>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</si>
  <si>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</si>
  <si>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</si>
  <si>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</si>
  <si>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</si>
  <si>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</si>
  <si>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</si>
  <si>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</si>
  <si>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</si>
  <si>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</si>
  <si>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</si>
  <si>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</si>
  <si>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</si>
  <si>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</si>
  <si>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</si>
  <si>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</si>
  <si>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</si>
  <si>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</si>
  <si>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</si>
  <si>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</si>
  <si>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</si>
  <si>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</si>
  <si>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</si>
  <si>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</si>
  <si>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</si>
  <si>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</si>
  <si>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</si>
  <si>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</si>
  <si>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</si>
  <si>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</si>
  <si>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</si>
  <si>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</si>
  <si>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</si>
  <si>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</si>
  <si>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</si>
  <si>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</si>
  <si>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</si>
  <si>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</si>
  <si>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</si>
  <si>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</si>
  <si>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</si>
  <si>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</si>
  <si>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</si>
  <si>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</si>
  <si>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</si>
  <si>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</si>
  <si>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</si>
  <si>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</si>
  <si>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</si>
  <si>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</si>
  <si>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</si>
  <si>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</si>
  <si>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</si>
  <si>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</si>
  <si>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</si>
  <si>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</si>
  <si>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</si>
  <si>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</si>
  <si>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</si>
  <si>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</si>
  <si>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</si>
  <si>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</si>
  <si>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</si>
  <si>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</si>
  <si>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</si>
  <si>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</si>
  <si>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</si>
  <si>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</si>
  <si>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</si>
  <si>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</si>
  <si>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</si>
  <si>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</si>
  <si>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</si>
  <si>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</si>
  <si>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</si>
  <si>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</si>
  <si>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</si>
  <si>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</si>
  <si>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</si>
  <si>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</si>
  <si>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</si>
  <si>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</si>
  <si>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</si>
  <si>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</si>
  <si>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</si>
  <si>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</si>
  <si>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</si>
  <si>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</si>
  <si>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</si>
  <si>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</si>
  <si>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</si>
  <si>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</si>
  <si>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</si>
  <si>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</si>
  <si>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</si>
  <si>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</si>
  <si>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</si>
  <si>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</si>
  <si>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</si>
  <si>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</si>
  <si>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</si>
  <si>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</si>
  <si>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</si>
  <si>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</si>
  <si>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</si>
  <si>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</si>
  <si>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</si>
  <si>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</si>
  <si>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</si>
  <si>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</si>
  <si>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</si>
  <si>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</si>
  <si>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</si>
  <si>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</si>
  <si>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</si>
  <si>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</si>
  <si>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</si>
  <si>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</si>
  <si>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</si>
  <si>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</si>
  <si>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</si>
  <si>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</si>
  <si>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</si>
  <si>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</si>
  <si>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</si>
  <si>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</si>
  <si>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</si>
  <si>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</si>
  <si>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</si>
  <si>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</si>
  <si>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</si>
  <si>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</si>
  <si>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</si>
  <si>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</si>
  <si>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</si>
  <si>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</si>
  <si>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</si>
  <si>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</si>
  <si>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</si>
  <si>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</si>
  <si>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</si>
  <si>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</si>
  <si>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</si>
  <si>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</si>
  <si>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</si>
  <si>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</si>
  <si>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</si>
  <si>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</si>
  <si>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</si>
  <si>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</si>
  <si>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</si>
  <si>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</si>
  <si>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</si>
  <si>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</si>
  <si>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</si>
  <si>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</si>
  <si>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</si>
  <si>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</si>
  <si>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</si>
  <si>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</si>
  <si>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</si>
  <si>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</si>
  <si>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</si>
  <si>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</si>
  <si>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</si>
  <si>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</si>
  <si>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</si>
  <si>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</si>
  <si>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</si>
  <si>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</si>
  <si>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</si>
  <si>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</si>
  <si>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</si>
  <si>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</si>
  <si>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</si>
  <si>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</si>
  <si>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</si>
  <si>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</si>
  <si>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</si>
  <si>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</si>
  <si>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</si>
  <si>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</si>
  <si>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</si>
  <si>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</si>
  <si>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</si>
  <si>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</si>
  <si>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</si>
  <si>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</si>
  <si>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</si>
  <si>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</si>
  <si>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</si>
  <si>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</si>
  <si>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</si>
  <si>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</si>
  <si>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</si>
  <si>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</si>
  <si>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</si>
  <si>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</si>
  <si>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</si>
  <si>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</si>
  <si>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</si>
  <si>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</si>
  <si>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</si>
  <si>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</si>
  <si>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</si>
  <si>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</si>
  <si>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</si>
  <si>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</si>
  <si>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</si>
  <si>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</si>
  <si>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</si>
  <si>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</si>
  <si>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</si>
  <si>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</si>
  <si>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</si>
  <si>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</si>
  <si>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</si>
  <si>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</si>
  <si>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</si>
  <si>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</si>
  <si>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</si>
  <si>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</si>
  <si>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</si>
  <si>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</si>
  <si>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</si>
  <si>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</si>
  <si>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</si>
  <si>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</si>
  <si>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</si>
  <si>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</si>
  <si>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</si>
  <si>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</si>
  <si>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</si>
  <si>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</si>
  <si>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</si>
  <si>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</si>
  <si>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</si>
  <si>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</si>
  <si>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</si>
  <si>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</si>
  <si>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</si>
  <si>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</si>
  <si>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</si>
  <si>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</si>
  <si>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</si>
  <si>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</si>
  <si>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</si>
  <si>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</si>
  <si>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</si>
  <si>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</si>
  <si>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</si>
  <si>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</si>
  <si>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</si>
  <si>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</si>
  <si>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</si>
  <si>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</si>
  <si>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</si>
  <si>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</si>
  <si>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</si>
  <si>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</si>
  <si>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</si>
  <si>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</si>
  <si>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</si>
  <si>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</si>
  <si>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</si>
  <si>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</si>
  <si>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</si>
  <si>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</si>
  <si>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</si>
  <si>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</si>
  <si>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</si>
  <si>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</si>
  <si>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</si>
  <si>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</si>
  <si>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</si>
  <si>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</si>
  <si>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</si>
  <si>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</si>
  <si>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</si>
  <si>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</si>
  <si>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</si>
  <si>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</si>
  <si>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</si>
  <si>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</si>
  <si>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</si>
  <si>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</si>
  <si>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</si>
  <si>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</si>
  <si>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</si>
  <si>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</si>
  <si>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</si>
  <si>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</si>
  <si>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</si>
  <si>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</si>
  <si>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</si>
  <si>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</si>
  <si>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</si>
  <si>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</si>
  <si>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</si>
  <si>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</si>
  <si>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</si>
  <si>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</si>
  <si>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</si>
  <si>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</si>
  <si>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</si>
  <si>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</si>
  <si>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</si>
  <si>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</si>
  <si>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</si>
  <si>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</si>
  <si>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</si>
  <si>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</si>
  <si>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</si>
  <si>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</si>
  <si>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</si>
  <si>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</si>
  <si>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</si>
  <si>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</si>
  <si>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</si>
  <si>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</si>
  <si>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</si>
  <si>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</si>
  <si>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</si>
  <si>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</si>
  <si>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</si>
  <si>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</si>
  <si>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</si>
  <si>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</si>
  <si>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</si>
  <si>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</si>
  <si>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</si>
  <si>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</si>
  <si>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</si>
  <si>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</si>
  <si>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</si>
  <si>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</si>
  <si>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</si>
  <si>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</si>
  <si>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</si>
  <si>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</si>
  <si>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</si>
  <si>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</si>
  <si>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</si>
  <si>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</si>
  <si>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</si>
  <si>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</si>
  <si>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</si>
  <si>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</si>
  <si>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</si>
  <si>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</si>
  <si>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</si>
  <si>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</si>
  <si>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</si>
  <si>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</si>
  <si>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</si>
  <si>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</si>
  <si>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</si>
  <si>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</si>
  <si>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</si>
  <si>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</si>
  <si>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</si>
  <si>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</si>
  <si>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</si>
  <si>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</si>
  <si>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</si>
  <si>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</si>
  <si>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</si>
  <si>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</si>
  <si>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</si>
  <si>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</si>
  <si>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</si>
  <si>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</si>
  <si>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</si>
  <si>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</si>
  <si>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</si>
  <si>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</si>
  <si>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</si>
  <si>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</si>
  <si>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</si>
  <si>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</si>
  <si>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</si>
  <si>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</si>
  <si>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</si>
  <si>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</si>
  <si>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</si>
  <si>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</si>
  <si>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</si>
  <si>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</si>
  <si>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</si>
  <si>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</si>
  <si>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</si>
  <si>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</si>
  <si>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</si>
  <si>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</si>
  <si>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</si>
  <si>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</si>
  <si>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</si>
  <si>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</si>
  <si>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</si>
  <si>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</si>
  <si>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</si>
  <si>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</si>
  <si>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</si>
  <si>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</si>
  <si>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</si>
  <si>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</si>
  <si>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</si>
  <si>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</si>
  <si>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</si>
  <si>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</si>
  <si>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</si>
  <si>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</si>
  <si>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</si>
  <si>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</si>
  <si>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</si>
  <si>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</si>
  <si>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</si>
  <si>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</si>
  <si>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</si>
  <si>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</si>
  <si>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</si>
  <si>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</si>
  <si>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</si>
  <si>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</si>
  <si>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</si>
  <si>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</si>
  <si>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</si>
  <si>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</si>
  <si>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</si>
  <si>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</si>
  <si>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</si>
  <si>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</si>
  <si>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</si>
  <si>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</si>
  <si>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</si>
  <si>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</si>
  <si>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</si>
  <si>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</si>
  <si>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</si>
  <si>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</si>
  <si>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</si>
  <si>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</si>
  <si>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</si>
  <si>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</si>
  <si>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</si>
  <si>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</si>
  <si>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</si>
  <si>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</si>
  <si>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</si>
  <si>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</si>
  <si>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</si>
  <si>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</si>
  <si>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</si>
  <si>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</si>
  <si>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</si>
  <si>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</si>
  <si>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</si>
  <si>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</si>
  <si>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</si>
  <si>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</si>
  <si>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</si>
  <si>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</si>
  <si>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</si>
  <si>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</si>
  <si>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</si>
  <si>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</si>
  <si>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</si>
  <si>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</si>
  <si>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</si>
  <si>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</si>
  <si>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</si>
  <si>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</si>
  <si>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</si>
  <si>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</si>
  <si>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</si>
  <si>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</si>
  <si>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</si>
  <si>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</si>
  <si>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</si>
  <si>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</si>
  <si>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</si>
  <si>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</si>
  <si>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</si>
  <si>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</si>
  <si>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</si>
  <si>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</si>
  <si>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</si>
  <si>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</si>
  <si>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</si>
  <si>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</si>
  <si>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</si>
  <si>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</si>
  <si>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</si>
  <si>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</si>
  <si>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</si>
  <si>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</si>
  <si>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</si>
  <si>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</si>
  <si>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</si>
  <si>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</si>
  <si>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</si>
  <si>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</si>
  <si>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</si>
  <si>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</si>
  <si>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</si>
  <si>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</si>
  <si>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</si>
  <si>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</si>
  <si>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</si>
  <si>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</si>
  <si>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</si>
  <si>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</si>
  <si>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</si>
  <si>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</si>
  <si>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</si>
  <si>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</si>
  <si>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</si>
  <si>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</si>
  <si>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</si>
  <si>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</si>
  <si>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</si>
  <si>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</si>
  <si>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</si>
  <si>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</si>
  <si>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</si>
  <si>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</si>
  <si>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</si>
  <si>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</si>
  <si>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</si>
  <si>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</si>
  <si>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</si>
  <si>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</si>
  <si>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</si>
  <si>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</si>
  <si>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</si>
  <si>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</si>
  <si>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</si>
  <si>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</si>
  <si>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</si>
  <si>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</si>
  <si>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</si>
  <si>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</si>
  <si>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</si>
  <si>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</si>
  <si>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</si>
  <si>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</si>
  <si>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</si>
  <si>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</si>
  <si>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</si>
  <si>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</si>
  <si>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</si>
  <si>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</si>
  <si>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</si>
  <si>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</si>
  <si>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</si>
  <si>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</si>
  <si>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</si>
  <si>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</si>
  <si>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</si>
  <si>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</si>
  <si>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</si>
  <si>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</si>
  <si>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</si>
  <si>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</si>
  <si>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</si>
  <si>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</si>
  <si>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</si>
  <si>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</si>
  <si>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</si>
  <si>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</si>
  <si>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</si>
  <si>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</si>
  <si>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</si>
  <si>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</si>
  <si>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</si>
  <si>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</si>
  <si>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</si>
  <si>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</si>
  <si>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</si>
  <si>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</si>
  <si>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</si>
  <si>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</si>
  <si>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</si>
  <si>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</si>
  <si>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</si>
  <si>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</si>
  <si>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</si>
  <si>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</si>
  <si>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</si>
  <si>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</si>
  <si>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</si>
  <si>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</si>
  <si>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</si>
  <si>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</si>
  <si>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</si>
  <si>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</si>
  <si>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</si>
  <si>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</si>
  <si>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</si>
  <si>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</si>
  <si>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</si>
  <si>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</si>
  <si>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</si>
  <si>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</si>
  <si>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</si>
  <si>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</si>
  <si>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</si>
  <si>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</si>
  <si>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</si>
  <si>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</si>
  <si>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</si>
  <si>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</si>
  <si>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</si>
  <si>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</si>
  <si>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</si>
  <si>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</si>
  <si>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</si>
  <si>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</si>
  <si>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</si>
  <si>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</si>
  <si>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</si>
  <si>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</si>
  <si>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</si>
  <si>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</si>
  <si>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</si>
  <si>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</si>
  <si>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</si>
  <si>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</si>
  <si>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</si>
  <si>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</si>
  <si>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</si>
  <si>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</si>
  <si>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</si>
  <si>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</si>
  <si>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</si>
  <si>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</si>
  <si>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</si>
  <si>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</si>
  <si>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</si>
  <si>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</si>
  <si>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</si>
  <si>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</si>
  <si>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</si>
  <si>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</si>
  <si>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</si>
  <si>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</si>
  <si>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</si>
  <si>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</si>
  <si>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</si>
  <si>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</si>
  <si>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</si>
  <si>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</si>
  <si>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</si>
  <si>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</si>
  <si>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</si>
  <si>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</si>
  <si>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</si>
  <si>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</si>
  <si>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</si>
  <si>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</si>
  <si>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</si>
  <si>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</si>
  <si>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</si>
  <si>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</si>
  <si>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</si>
  <si>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</si>
  <si>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</si>
  <si>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</si>
  <si>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</si>
  <si>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</si>
  <si>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</si>
  <si>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</si>
  <si>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</si>
  <si>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</si>
  <si>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</si>
  <si>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</si>
  <si>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</si>
  <si>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</si>
  <si>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</si>
  <si>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</si>
  <si>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</si>
  <si>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</si>
  <si>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</si>
  <si>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</si>
  <si>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</si>
  <si>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</si>
  <si>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</si>
  <si>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</si>
  <si>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</si>
  <si>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</si>
  <si>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</si>
  <si>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</si>
  <si>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</si>
  <si>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</si>
  <si>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</si>
  <si>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</si>
  <si>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</si>
  <si>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</si>
  <si>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</si>
  <si>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</si>
  <si>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</si>
  <si>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</si>
  <si>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</si>
  <si>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</si>
  <si>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</si>
  <si>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</si>
  <si>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</si>
  <si>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</si>
  <si>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</si>
  <si>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</si>
  <si>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</si>
  <si>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</si>
  <si>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</si>
  <si>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</si>
  <si>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</si>
  <si>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</si>
  <si>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</si>
  <si>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</si>
  <si>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</si>
  <si>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</si>
  <si>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</si>
  <si>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</si>
  <si>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</si>
  <si>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</si>
  <si>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</si>
  <si>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</si>
  <si>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</si>
  <si>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</si>
  <si>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</si>
  <si>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</si>
  <si>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</si>
  <si>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</si>
  <si>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</si>
  <si>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</si>
  <si>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</si>
  <si>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</si>
  <si>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</si>
  <si>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</si>
  <si>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</si>
  <si>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</si>
  <si>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</si>
  <si>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</si>
  <si>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</si>
  <si>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</si>
  <si>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</si>
  <si>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</si>
  <si>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</si>
  <si>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</si>
  <si>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</si>
  <si>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</si>
  <si>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</si>
  <si>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</si>
  <si>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</si>
  <si>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</si>
  <si>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</si>
  <si>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</si>
  <si>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</si>
  <si>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</si>
  <si>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</si>
  <si>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</si>
  <si>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</si>
  <si>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</si>
  <si>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</si>
  <si>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</si>
  <si>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</si>
  <si>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</si>
  <si>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</si>
  <si>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</si>
  <si>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</si>
  <si>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</si>
  <si>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</si>
  <si>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</si>
  <si>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</si>
  <si>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</si>
  <si>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</si>
  <si>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</si>
  <si>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</si>
  <si>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</si>
  <si>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</si>
  <si>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</si>
  <si>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</si>
  <si>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</si>
  <si>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</si>
  <si>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</si>
  <si>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</si>
  <si>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</si>
  <si>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</si>
  <si>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</si>
  <si>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</si>
  <si>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</si>
  <si>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</si>
  <si>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</si>
  <si>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</si>
  <si>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</si>
  <si>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</si>
  <si>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</si>
  <si>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</si>
  <si>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</si>
  <si>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</si>
  <si>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</si>
  <si>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</si>
  <si>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</si>
  <si>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</si>
  <si>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</si>
  <si>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</si>
  <si>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</si>
  <si>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</si>
  <si>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</si>
  <si>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</si>
  <si>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</si>
  <si>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</si>
  <si>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</si>
  <si>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</si>
  <si>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</si>
  <si>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</si>
  <si>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</si>
  <si>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</si>
  <si>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</si>
  <si>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</si>
  <si>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</si>
  <si>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</si>
  <si>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</si>
  <si>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</si>
  <si>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</si>
  <si>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</si>
  <si>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</si>
  <si>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</si>
  <si>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</si>
  <si>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</si>
  <si>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</si>
  <si>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</si>
  <si>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</si>
  <si>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</si>
  <si>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</si>
  <si>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</si>
  <si>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</si>
  <si>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</si>
  <si>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</si>
  <si>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</si>
  <si>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</si>
  <si>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</si>
  <si>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</si>
  <si>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</si>
  <si>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</si>
  <si>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</si>
  <si>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</si>
  <si>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</si>
  <si>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</si>
  <si>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</si>
  <si>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</si>
  <si>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</si>
  <si>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</si>
  <si>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</si>
  <si>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</si>
  <si>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</si>
  <si>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</si>
  <si>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</si>
  <si>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</si>
  <si>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</si>
  <si>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</si>
  <si>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</si>
  <si>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</si>
  <si>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</si>
  <si>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</si>
  <si>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</si>
  <si>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</si>
  <si>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</si>
  <si>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</si>
  <si>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</si>
  <si>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</si>
  <si>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</si>
  <si>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</si>
  <si>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</si>
  <si>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</si>
  <si>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</si>
  <si>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</si>
  <si>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</si>
  <si>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</si>
  <si>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</si>
  <si>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</si>
  <si>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</si>
  <si>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</si>
  <si>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</si>
  <si>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</si>
  <si>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</si>
  <si>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</si>
  <si>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</si>
  <si>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</si>
  <si>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</si>
  <si>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</si>
  <si>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</si>
  <si>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</si>
  <si>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</si>
  <si>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</si>
  <si>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</si>
  <si>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</si>
  <si>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</si>
  <si>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</si>
  <si>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</si>
  <si>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</si>
  <si>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</si>
  <si>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</si>
  <si>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</si>
  <si>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</si>
  <si>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</si>
  <si>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</si>
  <si>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</si>
  <si>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</si>
  <si>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</si>
  <si>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</si>
  <si>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</si>
  <si>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</si>
  <si>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</si>
  <si>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</si>
  <si>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</si>
  <si>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</si>
  <si>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</si>
  <si>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</si>
  <si>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</si>
  <si>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</si>
  <si>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</si>
  <si>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</si>
  <si>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</si>
  <si>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</si>
  <si>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</si>
  <si>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</si>
  <si>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</si>
  <si>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</si>
  <si>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</si>
  <si>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</si>
  <si>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</si>
  <si>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</si>
  <si>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</si>
  <si>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</si>
  <si>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</si>
  <si>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</si>
  <si>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</si>
  <si>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</si>
  <si>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</si>
  <si>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</si>
  <si>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</si>
  <si>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</si>
  <si>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</si>
  <si>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</si>
  <si>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</si>
  <si>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</si>
  <si>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</si>
  <si>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</si>
  <si>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</si>
  <si>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</si>
  <si>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</si>
  <si>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</si>
  <si>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</si>
  <si>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</si>
  <si>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</si>
  <si>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</si>
  <si>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</si>
  <si>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</si>
  <si>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</si>
  <si>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</si>
  <si>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</si>
  <si>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</si>
  <si>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</si>
  <si>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</si>
  <si>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</si>
  <si>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</si>
  <si>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</si>
  <si>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</si>
  <si>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</si>
  <si>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</si>
  <si>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</si>
  <si>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</si>
  <si>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</si>
  <si>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</si>
  <si>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</si>
  <si>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</si>
  <si>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</si>
  <si>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</si>
  <si>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</si>
  <si>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</si>
  <si>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</si>
  <si>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</si>
  <si>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</si>
  <si>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</si>
  <si>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</si>
  <si>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</si>
  <si>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</si>
  <si>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</si>
  <si>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</si>
  <si>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</si>
  <si>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</si>
  <si>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</si>
  <si>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</si>
  <si>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</si>
  <si>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</si>
  <si>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</si>
  <si>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</si>
  <si>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</si>
  <si>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</si>
  <si>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</si>
  <si>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</si>
  <si>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</si>
  <si>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</si>
  <si>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</si>
  <si>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</si>
  <si>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</si>
  <si>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</si>
  <si>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</si>
  <si>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</si>
  <si>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</si>
  <si>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</si>
  <si>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</si>
  <si>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</si>
  <si>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</si>
  <si>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</si>
  <si>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</si>
  <si>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</si>
  <si>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</si>
  <si>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</si>
  <si>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</si>
  <si>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</si>
  <si>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</si>
  <si>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</si>
  <si>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</si>
  <si>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</si>
  <si>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</si>
  <si>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</si>
  <si>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</si>
  <si>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</si>
  <si>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</si>
  <si>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</si>
  <si>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</si>
  <si>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</si>
  <si>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</si>
  <si>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</si>
  <si>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</si>
  <si>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</si>
  <si>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</si>
  <si>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</si>
  <si>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</si>
  <si>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</si>
  <si>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</si>
  <si>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</si>
  <si>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</si>
  <si>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</si>
  <si>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</si>
  <si>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</si>
  <si>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</si>
  <si>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</si>
  <si>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</si>
  <si>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</si>
  <si>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</si>
  <si>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</si>
  <si>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</si>
  <si>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</si>
  <si>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</si>
  <si>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</si>
  <si>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</si>
  <si>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</si>
  <si>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</si>
  <si>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</si>
  <si>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</si>
  <si>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</si>
  <si>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</si>
  <si>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</si>
  <si>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</si>
  <si>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</si>
  <si>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</si>
  <si>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</si>
  <si>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</si>
  <si>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</si>
  <si>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</si>
  <si>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</si>
  <si>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</si>
  <si>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</si>
  <si>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</si>
  <si>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</si>
  <si>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</si>
  <si>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</si>
  <si>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</si>
  <si>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</si>
  <si>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</si>
  <si>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</si>
  <si>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</si>
  <si>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</si>
  <si>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</si>
  <si>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</si>
  <si>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</si>
  <si>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</si>
  <si>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</si>
  <si>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</si>
  <si>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</si>
  <si>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</si>
  <si>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</si>
  <si>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</si>
  <si>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</si>
  <si>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</si>
  <si>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</si>
  <si>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</si>
  <si>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</si>
  <si>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</si>
  <si>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</si>
  <si>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</si>
  <si>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</si>
  <si>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</si>
  <si>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</si>
  <si>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</si>
  <si>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</si>
  <si>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</si>
  <si>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</si>
  <si>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</si>
  <si>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</si>
  <si>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</si>
  <si>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</si>
  <si>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</si>
  <si>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</si>
  <si>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</si>
  <si>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</si>
  <si>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</si>
  <si>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</si>
  <si>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</si>
  <si>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</si>
  <si>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</si>
  <si>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</si>
  <si>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</si>
  <si>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</si>
  <si>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</si>
  <si>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</si>
  <si>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</si>
  <si>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</si>
  <si>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</si>
  <si>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</si>
  <si>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</si>
  <si>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</si>
  <si>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</si>
  <si>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</si>
  <si>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</si>
  <si>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</si>
  <si>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</si>
  <si>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</si>
  <si>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</si>
  <si>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</si>
  <si>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</si>
  <si>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</si>
  <si>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</si>
  <si>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</si>
  <si>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</si>
  <si>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</si>
  <si>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</si>
  <si>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</si>
  <si>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</si>
  <si>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</si>
  <si>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</si>
  <si>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</si>
  <si>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</si>
  <si>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</si>
  <si>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</si>
  <si>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</si>
  <si>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</si>
  <si>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</si>
  <si>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</si>
  <si>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</si>
  <si>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</si>
  <si>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</si>
  <si>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</si>
  <si>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</si>
  <si>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</si>
  <si>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</si>
  <si>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</si>
  <si>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</si>
  <si>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</si>
  <si>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</si>
  <si>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</si>
  <si>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</si>
  <si>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</si>
  <si>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</si>
  <si>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</si>
  <si>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</si>
  <si>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</si>
  <si>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</si>
  <si>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</si>
  <si>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</si>
  <si>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</si>
  <si>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</si>
  <si>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</si>
  <si>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</si>
  <si>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</si>
  <si>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</si>
  <si>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</si>
  <si>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</si>
  <si>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</si>
  <si>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</si>
  <si>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</si>
  <si>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</si>
  <si>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</si>
  <si>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</si>
  <si>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</si>
  <si>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</si>
  <si>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</si>
  <si>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</si>
  <si>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</si>
  <si>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</si>
  <si>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</si>
  <si>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</si>
  <si>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</si>
  <si>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</si>
  <si>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</si>
  <si>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</si>
  <si>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</si>
  <si>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</si>
  <si>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</si>
  <si>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</si>
  <si>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</si>
  <si>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</si>
  <si>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</si>
  <si>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</si>
  <si>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</si>
  <si>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</si>
  <si>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</si>
  <si>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</si>
  <si>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</si>
  <si>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</si>
  <si>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</si>
  <si>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</si>
  <si>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</si>
  <si>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</si>
  <si>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</si>
  <si>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</si>
  <si>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</si>
  <si>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</si>
  <si>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</si>
  <si>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</si>
  <si>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</si>
  <si>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</si>
  <si>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</si>
  <si>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</si>
  <si>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</si>
  <si>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</si>
  <si>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</si>
  <si>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</si>
  <si>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</si>
  <si>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</si>
  <si>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</si>
  <si>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</si>
  <si>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</si>
  <si>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</si>
  <si>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</si>
  <si>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</si>
  <si>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</si>
  <si>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</si>
  <si>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</si>
  <si>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</si>
  <si>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</si>
  <si>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</si>
  <si>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</si>
  <si>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</si>
  <si>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</si>
  <si>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</si>
  <si>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</si>
  <si>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</si>
  <si>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</si>
  <si>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</si>
  <si>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</si>
  <si>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</si>
  <si>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</si>
  <si>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</si>
  <si>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</si>
  <si>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</si>
  <si>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</si>
  <si>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</si>
  <si>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</si>
  <si>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</si>
  <si>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</si>
  <si>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</si>
  <si>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</si>
  <si>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</si>
  <si>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</si>
  <si>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</si>
  <si>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</si>
  <si>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</si>
  <si>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</si>
  <si>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</si>
  <si>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</si>
  <si>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</si>
  <si>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</si>
  <si>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</si>
  <si>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</si>
  <si>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</si>
  <si>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</si>
  <si>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</si>
  <si>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</si>
  <si>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</si>
  <si>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</si>
  <si>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</si>
  <si>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</si>
  <si>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</si>
  <si>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</si>
  <si>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</si>
  <si>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</si>
  <si>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</si>
  <si>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</si>
  <si>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</si>
  <si>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</si>
  <si>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</si>
  <si>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</si>
  <si>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</si>
  <si>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</si>
  <si>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</si>
  <si>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</si>
  <si>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</si>
  <si>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</si>
  <si>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</si>
  <si>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</si>
  <si>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</si>
  <si>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</si>
  <si>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</si>
  <si>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</si>
  <si>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</si>
  <si>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</si>
  <si>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</si>
  <si>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</si>
  <si>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</si>
  <si>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</si>
  <si>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</si>
  <si>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</si>
  <si>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</si>
  <si>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</si>
  <si>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</si>
  <si>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</si>
  <si>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</si>
  <si>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</si>
  <si>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</si>
  <si>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</si>
  <si>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</si>
  <si>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</si>
  <si>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</si>
  <si>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</si>
  <si>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</si>
  <si>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</si>
  <si>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</si>
  <si>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</si>
  <si>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</si>
  <si>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</si>
  <si>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</si>
  <si>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</si>
  <si>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</si>
  <si>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</si>
  <si>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</si>
  <si>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</si>
  <si>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</si>
  <si>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</si>
  <si>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</si>
  <si>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</si>
  <si>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</si>
  <si>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</si>
  <si>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</si>
  <si>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</si>
  <si>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</si>
  <si>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</si>
  <si>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</si>
  <si>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</si>
  <si>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</si>
  <si>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</si>
  <si>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</si>
  <si>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</si>
  <si>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</si>
  <si>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</si>
  <si>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</si>
  <si>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</si>
  <si>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</si>
  <si>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</si>
  <si>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</si>
  <si>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</si>
  <si>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</si>
  <si>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</si>
  <si>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</si>
  <si>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</si>
  <si>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</si>
  <si>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</si>
  <si>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</si>
  <si>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</si>
  <si>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</si>
  <si>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</si>
  <si>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</si>
  <si>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</si>
  <si>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</si>
  <si>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</si>
  <si>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</si>
  <si>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</si>
  <si>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</si>
  <si>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</si>
  <si>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</si>
  <si>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</si>
  <si>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</si>
  <si>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</si>
  <si>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</si>
  <si>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</si>
  <si>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</si>
  <si>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</si>
  <si>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</si>
  <si>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</si>
  <si>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</si>
  <si>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</si>
  <si>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</si>
  <si>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</si>
  <si>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</si>
  <si>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</si>
  <si>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</si>
  <si>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</si>
  <si>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</si>
  <si>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</si>
  <si>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</si>
  <si>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</si>
  <si>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</si>
  <si>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</si>
  <si>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</si>
  <si>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</si>
  <si>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</si>
  <si>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</si>
  <si>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</si>
  <si>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</si>
  <si>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</si>
  <si>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</si>
  <si>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</si>
  <si>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</si>
  <si>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</si>
  <si>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</si>
  <si>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</si>
  <si>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</si>
  <si>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</si>
  <si>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</si>
  <si>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</si>
  <si>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</si>
  <si>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</si>
  <si>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</si>
  <si>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</si>
  <si>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</si>
  <si>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</si>
  <si>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</si>
  <si>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</si>
  <si>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</si>
  <si>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</si>
  <si>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</si>
  <si>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</si>
  <si>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</si>
  <si>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</si>
  <si>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</si>
  <si>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</si>
  <si>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</si>
  <si>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</si>
  <si>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</si>
  <si>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</si>
  <si>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</si>
  <si>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</si>
  <si>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</si>
  <si>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</si>
  <si>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</si>
  <si>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</si>
  <si>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</si>
  <si>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</si>
  <si>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</si>
  <si>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</si>
  <si>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</si>
  <si>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</si>
  <si>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</si>
  <si>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</si>
  <si>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</si>
  <si>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</si>
  <si>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</si>
  <si>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</si>
  <si>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</si>
  <si>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</si>
  <si>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</si>
  <si>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</si>
  <si>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</si>
  <si>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</si>
  <si>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</si>
  <si>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</si>
  <si>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</si>
  <si>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</si>
  <si>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</si>
  <si>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</si>
  <si>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</si>
  <si>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</si>
  <si>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</si>
  <si>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</si>
  <si>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</si>
  <si>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</si>
  <si>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</si>
  <si>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</si>
  <si>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</si>
  <si>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</si>
  <si>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</si>
  <si>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</si>
  <si>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</si>
  <si>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</si>
  <si>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</si>
  <si>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</si>
  <si>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</si>
  <si>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</si>
  <si>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</si>
  <si>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</si>
  <si>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</si>
  <si>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</si>
  <si>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</si>
  <si>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</si>
  <si>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</si>
  <si>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</si>
  <si>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</si>
  <si>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</si>
  <si>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</si>
  <si>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</si>
  <si>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</si>
  <si>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</si>
  <si>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</si>
  <si>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</si>
  <si>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</si>
  <si>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</si>
  <si>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</si>
  <si>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</si>
  <si>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</si>
  <si>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</si>
  <si>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</si>
  <si>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</si>
  <si>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</si>
  <si>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</si>
  <si>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</si>
  <si>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</si>
  <si>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</si>
  <si>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</si>
  <si>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</si>
  <si>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</si>
  <si>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</si>
  <si>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</si>
  <si>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</si>
  <si>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</si>
  <si>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</si>
  <si>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</si>
  <si>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</si>
  <si>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</si>
  <si>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</si>
  <si>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</si>
  <si>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</si>
  <si>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</si>
  <si>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</si>
  <si>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</si>
  <si>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</si>
  <si>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</si>
  <si>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</si>
  <si>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</si>
  <si>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</si>
  <si>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</si>
  <si>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</si>
  <si>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</si>
  <si>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</si>
  <si>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</si>
  <si>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</si>
  <si>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</si>
  <si>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</si>
  <si>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</si>
  <si>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</si>
  <si>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</si>
  <si>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</si>
  <si>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</si>
  <si>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</si>
  <si>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</si>
  <si>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</si>
  <si>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</si>
  <si>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</si>
  <si>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</si>
  <si>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</si>
  <si>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</si>
  <si>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</si>
  <si>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</si>
  <si>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</si>
  <si>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</si>
  <si>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</si>
  <si>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</si>
  <si>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</si>
  <si>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</si>
  <si>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</si>
  <si>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</si>
  <si>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</si>
  <si>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</si>
  <si>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</si>
  <si>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</si>
  <si>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</si>
  <si>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</si>
  <si>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</si>
  <si>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</si>
  <si>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</si>
  <si>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</si>
  <si>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</si>
  <si>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</si>
  <si>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</si>
  <si>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</si>
  <si>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</si>
  <si>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</si>
  <si>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</si>
  <si>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</si>
  <si>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</si>
  <si>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</si>
  <si>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</si>
  <si>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</si>
  <si>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</si>
  <si>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</si>
  <si>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</si>
  <si>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</si>
  <si>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</si>
  <si>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</si>
  <si>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</si>
  <si>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</si>
  <si>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</si>
  <si>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</si>
  <si>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</si>
  <si>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</si>
  <si>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</si>
  <si>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</si>
  <si>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</si>
  <si>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</si>
  <si>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</si>
  <si>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</si>
  <si>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</si>
  <si>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</si>
  <si>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</si>
  <si>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</si>
  <si>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</si>
  <si>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</si>
  <si>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</si>
  <si>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</si>
  <si>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</si>
  <si>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</si>
  <si>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</si>
  <si>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</si>
  <si>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</si>
  <si>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</si>
  <si>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</si>
  <si>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</si>
  <si>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</si>
  <si>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</si>
  <si>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</si>
  <si>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</si>
  <si>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</si>
  <si>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</si>
  <si>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</si>
  <si>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</si>
  <si>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</si>
  <si>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</si>
  <si>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</si>
  <si>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</si>
  <si>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</si>
  <si>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</si>
  <si>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</si>
  <si>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</si>
  <si>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</si>
  <si>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</si>
  <si>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</si>
  <si>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</si>
  <si>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</si>
  <si>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</si>
  <si>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</si>
  <si>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</si>
  <si>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</si>
  <si>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</si>
  <si>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</si>
  <si>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</si>
  <si>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</si>
  <si>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</si>
  <si>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</si>
  <si>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</si>
  <si>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</si>
  <si>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</si>
  <si>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</si>
  <si>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</si>
  <si>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</si>
  <si>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</si>
  <si>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</si>
  <si>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</si>
  <si>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</si>
  <si>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</si>
  <si>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</si>
  <si>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</si>
  <si>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</si>
  <si>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</si>
  <si>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</si>
  <si>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</si>
  <si>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</si>
  <si>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</si>
  <si>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</si>
  <si>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</si>
  <si>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</si>
  <si>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</si>
  <si>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</si>
  <si>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</si>
  <si>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</si>
  <si>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</si>
  <si>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</si>
  <si>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</si>
  <si>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</si>
  <si>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</si>
  <si>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</si>
  <si>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</si>
  <si>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</si>
  <si>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</si>
  <si>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</si>
  <si>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</si>
  <si>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</si>
  <si>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</si>
  <si>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</si>
  <si>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</si>
  <si>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</si>
  <si>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</si>
  <si>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</si>
  <si>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</si>
  <si>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</si>
  <si>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</si>
  <si>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</si>
  <si>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</si>
  <si>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</si>
  <si>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</si>
  <si>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</si>
  <si>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</si>
  <si>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</si>
  <si>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</si>
  <si>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</si>
  <si>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</si>
  <si>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</si>
  <si>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</si>
  <si>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</si>
  <si>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</si>
  <si>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</si>
  <si>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</si>
  <si>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</si>
  <si>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</si>
  <si>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</si>
  <si>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</si>
  <si>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</si>
  <si>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</si>
  <si>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</si>
  <si>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</si>
  <si>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</si>
  <si>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</si>
  <si>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</si>
  <si>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</si>
  <si>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</si>
  <si>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</si>
  <si>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</si>
  <si>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</si>
  <si>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</si>
  <si>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</si>
  <si>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</si>
  <si>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</si>
  <si>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</si>
  <si>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</si>
  <si>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</si>
  <si>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</si>
  <si>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</si>
  <si>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</si>
  <si>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</si>
  <si>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</si>
  <si>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</si>
  <si>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</si>
  <si>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</si>
  <si>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</si>
  <si>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</si>
  <si>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</si>
  <si>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</si>
  <si>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</si>
  <si>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</si>
  <si>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</si>
  <si>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</si>
  <si>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</si>
  <si>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</si>
  <si>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</si>
  <si>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</si>
  <si>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</si>
  <si>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</si>
  <si>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</si>
  <si>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</si>
  <si>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</si>
  <si>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</si>
  <si>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</si>
  <si>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</si>
  <si>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</si>
  <si>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</si>
  <si>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</si>
  <si>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</si>
  <si>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</si>
  <si>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</si>
  <si>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</si>
  <si>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</si>
  <si>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</si>
  <si>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</si>
  <si>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</si>
  <si>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</si>
  <si>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</si>
  <si>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</si>
  <si>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</si>
  <si>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</si>
  <si>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</si>
  <si>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</si>
  <si>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</si>
  <si>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</si>
  <si>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</si>
  <si>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</si>
  <si>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</si>
  <si>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</si>
  <si>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</si>
  <si>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</si>
  <si>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</si>
  <si>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</si>
  <si>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</si>
  <si>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</si>
  <si>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</si>
  <si>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</si>
  <si>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</si>
  <si>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</si>
  <si>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</si>
  <si>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</si>
  <si>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</si>
  <si>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</si>
  <si>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</si>
  <si>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</si>
  <si>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</si>
  <si>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</si>
  <si>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</si>
  <si>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</si>
  <si>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</si>
  <si>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</si>
  <si>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</si>
  <si>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</si>
  <si>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</si>
  <si>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</si>
  <si>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</si>
  <si>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</si>
  <si>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</si>
  <si>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</si>
  <si>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</si>
  <si>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</si>
  <si>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</si>
  <si>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</si>
  <si>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</si>
  <si>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</si>
  <si>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</si>
  <si>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</si>
  <si>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</si>
  <si>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</si>
  <si>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</si>
  <si>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</si>
  <si>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</si>
  <si>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</si>
  <si>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</si>
  <si>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</si>
  <si>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</si>
  <si>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</si>
  <si>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</si>
  <si>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</si>
  <si>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</si>
  <si>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</si>
  <si>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</si>
  <si>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</si>
  <si>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</si>
  <si>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</si>
  <si>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</si>
  <si>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</si>
  <si>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</si>
  <si>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</si>
  <si>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</si>
  <si>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</si>
  <si>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</si>
  <si>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</si>
  <si>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</si>
  <si>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</si>
  <si>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</si>
  <si>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</si>
  <si>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</si>
  <si>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</si>
  <si>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</si>
  <si>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</si>
  <si>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</si>
  <si>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</si>
  <si>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</si>
  <si>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</si>
  <si>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</si>
  <si>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</si>
  <si>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</si>
  <si>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</si>
  <si>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</si>
  <si>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</si>
  <si>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</si>
  <si>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</si>
  <si>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</si>
  <si>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</si>
  <si>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</si>
  <si>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</si>
  <si>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</si>
  <si>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</si>
  <si>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</si>
  <si>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</si>
  <si>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</si>
  <si>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</si>
  <si>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</si>
  <si>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</si>
  <si>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</si>
  <si>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</si>
  <si>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</si>
  <si>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</si>
  <si>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</si>
  <si>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</si>
  <si>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</si>
  <si>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</si>
  <si>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</si>
  <si>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</si>
  <si>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</si>
  <si>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</si>
  <si>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</si>
  <si>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</si>
  <si>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</si>
  <si>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</si>
  <si>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</si>
  <si>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</si>
  <si>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</si>
  <si>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</si>
  <si>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</si>
  <si>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</si>
  <si>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</si>
  <si>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</si>
  <si>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</si>
  <si>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</si>
  <si>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</si>
  <si>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</si>
  <si>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</si>
  <si>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</si>
  <si>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</si>
  <si>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</si>
  <si>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</si>
  <si>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</si>
  <si>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</si>
  <si>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</si>
  <si>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</si>
  <si>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</si>
  <si>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</si>
  <si>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</si>
  <si>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</si>
  <si>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</si>
  <si>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</si>
  <si>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</si>
  <si>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</si>
  <si>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</si>
  <si>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</si>
  <si>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</si>
  <si>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</si>
  <si>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</si>
  <si>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</si>
  <si>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</si>
  <si>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</si>
  <si>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</si>
  <si>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</si>
  <si>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</si>
  <si>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</si>
  <si>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</si>
  <si>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</si>
  <si>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</si>
  <si>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</si>
  <si>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</si>
  <si>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</si>
  <si>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</si>
  <si>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</si>
  <si>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</si>
  <si>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</si>
  <si>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</si>
  <si>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</si>
  <si>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</si>
  <si>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</si>
  <si>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</si>
  <si>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</si>
  <si>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</si>
  <si>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</si>
  <si>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</si>
  <si>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</si>
  <si>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</si>
  <si>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</si>
  <si>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</si>
  <si>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</si>
  <si>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</si>
  <si>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</si>
  <si>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</si>
  <si>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</si>
  <si>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</si>
  <si>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</si>
  <si>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</si>
  <si>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</si>
  <si>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</si>
  <si>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</si>
  <si>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</si>
  <si>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</si>
  <si>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</si>
  <si>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</si>
  <si>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</si>
  <si>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</si>
  <si>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</si>
  <si>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</si>
  <si>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</si>
  <si>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</si>
  <si>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</si>
  <si>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</si>
  <si>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</si>
  <si>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</si>
  <si>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</si>
  <si>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</si>
  <si>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</si>
  <si>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</si>
  <si>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</si>
  <si>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</si>
  <si>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</si>
  <si>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</si>
  <si>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</si>
  <si>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</si>
  <si>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</si>
  <si>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</si>
  <si>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</si>
  <si>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</si>
  <si>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</si>
  <si>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</si>
  <si>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</si>
  <si>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</si>
  <si>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</si>
  <si>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</si>
  <si>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</si>
  <si>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</si>
  <si>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</si>
  <si>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</si>
  <si>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</si>
  <si>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</si>
  <si>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</si>
  <si>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</si>
  <si>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</si>
  <si>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</si>
  <si>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</si>
  <si>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</si>
  <si>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</si>
  <si>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</si>
  <si>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</si>
  <si>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</si>
  <si>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</si>
  <si>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</si>
  <si>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</si>
  <si>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</si>
  <si>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</si>
  <si>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</si>
  <si>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</si>
  <si>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</si>
  <si>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</si>
  <si>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</si>
  <si>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</si>
  <si>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</si>
  <si>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</si>
  <si>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</si>
  <si>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</si>
  <si>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</si>
  <si>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</si>
  <si>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</si>
  <si>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</si>
  <si>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</si>
  <si>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</si>
  <si>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</si>
  <si>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</si>
  <si>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</si>
  <si>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</si>
  <si>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</si>
  <si>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</si>
  <si>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</si>
  <si>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</si>
  <si>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</si>
  <si>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</si>
  <si>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</si>
  <si>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</si>
  <si>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</si>
  <si>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</si>
  <si>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</si>
  <si>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</si>
  <si>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</si>
  <si>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</si>
  <si>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</si>
  <si>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</si>
  <si>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</si>
  <si>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</si>
  <si>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</si>
  <si>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</si>
  <si>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</si>
  <si>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</si>
  <si>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</si>
  <si>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</si>
  <si>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</si>
  <si>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</si>
  <si>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</si>
  <si>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</si>
  <si>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</si>
  <si>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</si>
  <si>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</si>
  <si>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</si>
  <si>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</si>
  <si>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</si>
  <si>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</si>
  <si>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</si>
  <si>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</si>
  <si>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</si>
  <si>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</si>
  <si>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</si>
  <si>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</si>
  <si>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</si>
  <si>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</si>
  <si>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</si>
  <si>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</si>
  <si>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</si>
  <si>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</si>
  <si>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</si>
  <si>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</si>
  <si>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</si>
  <si>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</si>
  <si>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</si>
  <si>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</si>
  <si>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</si>
  <si>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</si>
  <si>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</si>
  <si>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</si>
  <si>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</si>
  <si>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</si>
  <si>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</si>
  <si>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</si>
  <si>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</si>
  <si>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</si>
  <si>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</si>
  <si>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</si>
  <si>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</si>
  <si>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</si>
  <si>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</si>
  <si>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</si>
  <si>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</si>
  <si>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</si>
  <si>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</si>
  <si>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</si>
  <si>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</si>
  <si>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</si>
  <si>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</si>
  <si>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</si>
  <si>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</si>
  <si>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</si>
  <si>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</si>
  <si>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</si>
  <si>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</si>
  <si>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</si>
  <si>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</si>
  <si>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</si>
  <si>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</si>
  <si>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</si>
  <si>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</si>
  <si>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</si>
  <si>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</si>
  <si>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</si>
  <si>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</si>
  <si>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</si>
  <si>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</si>
  <si>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</si>
  <si>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</si>
  <si>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</si>
  <si>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</si>
  <si>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</si>
  <si>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</si>
  <si>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</si>
  <si>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</si>
  <si>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</si>
  <si>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</si>
  <si>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</si>
  <si>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</si>
  <si>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</si>
  <si>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</si>
  <si>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</si>
  <si>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</si>
  <si>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</si>
  <si>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</si>
  <si>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</si>
  <si>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</si>
  <si>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</si>
  <si>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</si>
  <si>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</si>
  <si>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</si>
  <si>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</si>
  <si>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</si>
  <si>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</si>
  <si>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</si>
  <si>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</si>
  <si>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</si>
  <si>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</si>
  <si>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</si>
  <si>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</si>
  <si>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</si>
  <si>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</si>
  <si>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</si>
  <si>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</si>
  <si>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</si>
  <si>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</si>
  <si>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</si>
  <si>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</si>
  <si>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</si>
  <si>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</si>
  <si>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</si>
  <si>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</si>
  <si>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</si>
  <si>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</si>
  <si>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</si>
  <si>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</si>
  <si>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</si>
  <si>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</si>
  <si>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</si>
  <si>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</si>
  <si>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</si>
  <si>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</si>
  <si>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</si>
  <si>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</si>
  <si>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</si>
  <si>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</si>
  <si>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</si>
  <si>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</si>
  <si>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</si>
  <si>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</si>
  <si>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</si>
  <si>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</si>
  <si>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</si>
  <si>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</si>
  <si>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</si>
  <si>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</si>
  <si>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</si>
  <si>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</si>
  <si>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</si>
  <si>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</si>
  <si>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</si>
  <si>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</si>
  <si>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</si>
  <si>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</si>
  <si>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</si>
  <si>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</si>
  <si>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</si>
  <si>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</si>
  <si>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</si>
  <si>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</si>
  <si>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</si>
  <si>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</si>
  <si>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</si>
  <si>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</si>
  <si>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</si>
  <si>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</si>
  <si>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</si>
  <si>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</si>
  <si>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</si>
  <si>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</si>
  <si>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</si>
  <si>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</si>
  <si>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</si>
  <si>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</si>
  <si>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</si>
  <si>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</si>
  <si>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</si>
  <si>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</si>
  <si>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</si>
  <si>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</si>
  <si>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</si>
  <si>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</si>
  <si>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</si>
  <si>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</si>
  <si>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</si>
  <si>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</si>
  <si>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</si>
  <si>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</si>
  <si>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</si>
  <si>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</si>
  <si>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</si>
  <si>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</si>
  <si>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</si>
  <si>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</si>
  <si>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</si>
  <si>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</si>
  <si>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</si>
  <si>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</si>
  <si>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</si>
  <si>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</si>
  <si>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</si>
  <si>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</si>
  <si>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</si>
  <si>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</si>
  <si>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</si>
  <si>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</si>
  <si>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</si>
  <si>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</si>
  <si>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</si>
  <si>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</si>
  <si>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</si>
  <si>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</si>
  <si>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</si>
  <si>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</si>
  <si>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</si>
  <si>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</si>
  <si>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</si>
  <si>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</si>
  <si>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</si>
  <si>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</si>
  <si>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</si>
  <si>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</si>
  <si>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</si>
  <si>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</si>
  <si>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</si>
  <si>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</si>
  <si>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</si>
  <si>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</si>
  <si>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</si>
  <si>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</si>
  <si>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</si>
  <si>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</si>
  <si>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</si>
  <si>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</si>
  <si>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</si>
  <si>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</si>
  <si>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</si>
  <si>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</si>
  <si>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</si>
  <si>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</si>
  <si>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</si>
  <si>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</si>
  <si>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</si>
  <si>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</si>
  <si>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</si>
  <si>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</si>
  <si>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</si>
  <si>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</si>
  <si>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</si>
  <si>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</si>
  <si>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</si>
  <si>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</si>
  <si>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</si>
  <si>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</si>
  <si>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</si>
  <si>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</si>
  <si>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</si>
  <si>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</si>
  <si>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</si>
  <si>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</si>
  <si>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</si>
  <si>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</si>
  <si>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</si>
  <si>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</si>
  <si>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</si>
  <si>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</si>
  <si>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</si>
  <si>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</si>
  <si>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</si>
  <si>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</si>
  <si>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</si>
  <si>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</si>
  <si>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</si>
  <si>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</si>
  <si>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</si>
  <si>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</si>
  <si>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</si>
  <si>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</si>
  <si>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</si>
  <si>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</si>
  <si>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</si>
  <si>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</si>
  <si>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</si>
  <si>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</si>
  <si>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</si>
  <si>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</si>
  <si>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</si>
  <si>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</si>
  <si>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</si>
  <si>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</si>
  <si>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</si>
  <si>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</si>
  <si>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</si>
  <si>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</si>
  <si>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</si>
  <si>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</si>
  <si>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</si>
  <si>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</si>
  <si>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</si>
  <si>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</si>
  <si>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</si>
  <si>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</si>
  <si>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</si>
  <si>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</si>
  <si>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</si>
  <si>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</si>
  <si>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</si>
  <si>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</si>
  <si>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</si>
  <si>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</si>
  <si>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</si>
  <si>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</si>
  <si>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</si>
  <si>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</si>
  <si>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</si>
  <si>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</si>
  <si>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</si>
  <si>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</si>
  <si>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</si>
  <si>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</si>
  <si>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</si>
  <si>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</si>
  <si>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</si>
  <si>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</si>
  <si>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</si>
  <si>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</si>
  <si>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</si>
  <si>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</si>
  <si>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</si>
  <si>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</si>
  <si>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</si>
  <si>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</si>
  <si>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</si>
  <si>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</si>
  <si>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</si>
  <si>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</si>
  <si>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</si>
  <si>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</si>
  <si>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</si>
  <si>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</si>
  <si>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</si>
  <si>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</si>
  <si>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</si>
  <si>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</si>
  <si>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</si>
  <si>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</si>
  <si>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</si>
  <si>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</si>
  <si>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</si>
  <si>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</si>
  <si>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</si>
  <si>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</si>
  <si>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</si>
  <si>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</si>
  <si>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</si>
  <si>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</si>
  <si>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</si>
  <si>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</si>
  <si>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</si>
  <si>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</si>
  <si>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</si>
  <si>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</si>
  <si>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</si>
  <si>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</si>
  <si>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</si>
  <si>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</si>
  <si>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</si>
  <si>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</si>
  <si>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</si>
  <si>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</si>
  <si>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</si>
  <si>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</si>
  <si>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</si>
  <si>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</si>
  <si>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</si>
  <si>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</si>
  <si>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</si>
  <si>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</si>
  <si>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</si>
  <si>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</si>
  <si>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</si>
  <si>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</si>
  <si>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</si>
  <si>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</si>
  <si>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</si>
  <si>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</si>
  <si>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</si>
  <si>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</si>
  <si>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</si>
  <si>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</si>
  <si>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</si>
  <si>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</si>
  <si>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</si>
  <si>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</si>
  <si>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</si>
  <si>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</si>
  <si>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</si>
  <si>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</si>
  <si>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</si>
  <si>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</si>
  <si>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</si>
  <si>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</si>
  <si>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</si>
  <si>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</si>
  <si>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</si>
  <si>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</si>
  <si>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</si>
  <si>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</si>
  <si>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</si>
  <si>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</si>
  <si>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</si>
  <si>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</si>
  <si>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</si>
  <si>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</si>
  <si>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</si>
  <si>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</si>
  <si>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</si>
  <si>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</si>
  <si>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</si>
  <si>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</si>
  <si>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</si>
  <si>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</si>
  <si>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</si>
  <si>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</si>
  <si>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</si>
  <si>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</si>
  <si>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</si>
  <si>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</si>
  <si>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</si>
  <si>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</si>
  <si>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</si>
  <si>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</si>
  <si>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</si>
  <si>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</si>
  <si>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</si>
  <si>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</si>
  <si>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</si>
  <si>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</si>
  <si>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</si>
  <si>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</si>
  <si>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</si>
  <si>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</si>
  <si>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</si>
  <si>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</si>
  <si>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</si>
  <si>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</si>
  <si>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</si>
  <si>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</si>
  <si>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</si>
  <si>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</si>
  <si>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</si>
  <si>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</si>
  <si>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</si>
  <si>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</si>
  <si>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</si>
  <si>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</si>
  <si>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</si>
  <si>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</si>
  <si>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</si>
  <si>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</si>
  <si>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</si>
  <si>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</si>
  <si>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</si>
  <si>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</si>
  <si>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</si>
  <si>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</si>
  <si>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</si>
  <si>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</si>
  <si>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</si>
  <si>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</si>
  <si>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</si>
  <si>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</si>
  <si>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</si>
  <si>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</si>
  <si>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</si>
  <si>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</si>
  <si>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</si>
  <si>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</si>
  <si>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</si>
  <si>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</si>
  <si>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</si>
  <si>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</si>
  <si>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</si>
  <si>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</si>
  <si>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</si>
  <si>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</si>
  <si>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</si>
  <si>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</si>
  <si>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</si>
  <si>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</si>
  <si>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</si>
  <si>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</si>
  <si>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</si>
  <si>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</si>
  <si>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</si>
  <si>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</si>
  <si>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</si>
  <si>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</si>
  <si>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</si>
  <si>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</si>
  <si>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</si>
  <si>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</si>
  <si>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</si>
  <si>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</si>
  <si>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</si>
  <si>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</si>
  <si>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</si>
  <si>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</si>
  <si>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</si>
  <si>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</si>
  <si>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</si>
  <si>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</si>
  <si>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</si>
  <si>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</si>
  <si>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</si>
  <si>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</si>
  <si>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</si>
  <si>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</si>
  <si>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</si>
  <si>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</si>
  <si>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</si>
  <si>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</si>
  <si>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</si>
  <si>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</si>
  <si>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</si>
  <si>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</si>
  <si>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</si>
  <si>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</si>
  <si>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</si>
  <si>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</si>
  <si>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</si>
  <si>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</si>
  <si>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</si>
  <si>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</si>
  <si>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</si>
  <si>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</si>
  <si>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</si>
  <si>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</si>
  <si>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</si>
  <si>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</si>
  <si>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</si>
  <si>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</si>
  <si>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</si>
  <si>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</si>
  <si>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</si>
  <si>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</si>
  <si>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</si>
  <si>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</si>
  <si>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</si>
  <si>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</si>
  <si>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</si>
  <si>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</si>
  <si>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</si>
  <si>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</si>
  <si>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</si>
  <si>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</si>
  <si>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</si>
  <si>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</si>
  <si>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</si>
  <si>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</si>
  <si>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</si>
  <si>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</si>
  <si>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</si>
  <si>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</si>
  <si>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</si>
  <si>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</si>
  <si>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</si>
  <si>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</si>
  <si>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</si>
  <si>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</si>
  <si>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</si>
  <si>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</si>
  <si>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</si>
  <si>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</si>
  <si>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</si>
  <si>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</si>
  <si>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</si>
  <si>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</si>
  <si>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</si>
  <si>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</si>
  <si>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</si>
  <si>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</si>
  <si>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</si>
  <si>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</si>
  <si>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</si>
  <si>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</si>
  <si>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</si>
  <si>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</si>
  <si>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</si>
  <si>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</si>
  <si>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</si>
  <si>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</si>
  <si>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</si>
  <si>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</si>
  <si>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</si>
  <si>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</si>
  <si>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</si>
  <si>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</si>
  <si>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</si>
  <si>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</si>
  <si>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</si>
  <si>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</si>
  <si>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</si>
  <si>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</si>
  <si>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</si>
  <si>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</si>
  <si>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</si>
  <si>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</si>
  <si>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</si>
  <si>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</si>
  <si>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</si>
  <si>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</si>
  <si>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</si>
  <si>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</si>
  <si>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</si>
  <si>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</si>
  <si>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</si>
  <si>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</si>
  <si>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</si>
  <si>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</si>
  <si>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</si>
  <si>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</si>
  <si>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</si>
  <si>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</si>
  <si>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</si>
  <si>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</si>
  <si>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</si>
  <si>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</si>
  <si>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</si>
  <si>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</si>
  <si>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</si>
  <si>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</si>
  <si>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</si>
  <si>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</si>
  <si>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</si>
  <si>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</si>
  <si>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</si>
  <si>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</si>
  <si>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</si>
  <si>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</si>
  <si>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</si>
  <si>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</si>
  <si>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</si>
  <si>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</si>
  <si>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</si>
  <si>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</si>
  <si>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</si>
  <si>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</si>
  <si>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</si>
  <si>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</si>
  <si>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</si>
  <si>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</si>
  <si>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</si>
  <si>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</si>
  <si>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</si>
  <si>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</si>
  <si>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</si>
  <si>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</si>
  <si>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</si>
  <si>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</si>
  <si>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</si>
  <si>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</si>
  <si>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</si>
  <si>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</si>
  <si>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</si>
  <si>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</si>
  <si>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</si>
  <si>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</si>
  <si>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</si>
  <si>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</si>
  <si>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</si>
  <si>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</si>
  <si>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</si>
  <si>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</si>
  <si>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</si>
  <si>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</si>
  <si>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</si>
  <si>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</si>
  <si>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</si>
  <si>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</si>
  <si>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</si>
  <si>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</si>
  <si>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</si>
  <si>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</si>
  <si>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</si>
  <si>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</si>
  <si>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</si>
  <si>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</si>
  <si>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</si>
  <si>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</si>
  <si>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</si>
  <si>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</si>
  <si>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</si>
  <si>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</si>
  <si>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</si>
  <si>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</si>
  <si>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</si>
  <si>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</si>
  <si>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</si>
  <si>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</si>
  <si>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</si>
  <si>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</si>
  <si>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</si>
  <si>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</si>
  <si>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</si>
  <si>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</si>
  <si>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</si>
  <si>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</si>
  <si>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</si>
  <si>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</si>
  <si>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</si>
  <si>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</si>
  <si>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</si>
  <si>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</si>
  <si>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</si>
  <si>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</si>
  <si>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</si>
  <si>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</si>
  <si>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</si>
  <si>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</si>
  <si>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</si>
  <si>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</si>
  <si>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</si>
  <si>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</si>
  <si>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</si>
  <si>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</si>
  <si>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</si>
  <si>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</si>
  <si>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</si>
  <si>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</si>
  <si>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</si>
  <si>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</si>
  <si>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</si>
  <si>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</si>
  <si>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</si>
  <si>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</si>
  <si>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</si>
  <si>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</si>
  <si>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</si>
  <si>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</si>
  <si>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</si>
  <si>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</si>
  <si>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</si>
  <si>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</si>
  <si>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</si>
  <si>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</si>
  <si>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</si>
  <si>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</si>
  <si>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</si>
  <si>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</si>
  <si>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</si>
  <si>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</si>
  <si>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</si>
  <si>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</si>
  <si>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</si>
  <si>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</si>
  <si>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</si>
  <si>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</si>
  <si>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</si>
  <si>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</si>
  <si>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</si>
  <si>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</si>
  <si>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</si>
  <si>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</si>
  <si>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</si>
  <si>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</si>
  <si>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</si>
  <si>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</si>
  <si>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</si>
  <si>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</si>
  <si>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</si>
  <si>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</si>
  <si>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</si>
  <si>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</si>
  <si>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</si>
  <si>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</si>
  <si>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</si>
  <si>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</si>
  <si>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</si>
  <si>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</si>
  <si>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</si>
  <si>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</si>
  <si>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</si>
  <si>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</si>
  <si>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</si>
  <si>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</si>
  <si>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</si>
  <si>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</si>
  <si>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</si>
  <si>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</si>
  <si>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</si>
  <si>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</si>
  <si>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</si>
  <si>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</si>
  <si>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</si>
  <si>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</si>
  <si>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</si>
  <si>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</si>
  <si>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</si>
  <si>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</si>
  <si>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</si>
  <si>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</si>
  <si>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</si>
  <si>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</si>
  <si>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</si>
  <si>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</si>
  <si>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</si>
  <si>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</si>
  <si>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</si>
  <si>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</si>
  <si>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</si>
  <si>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</si>
  <si>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</si>
  <si>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</si>
  <si>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</si>
  <si>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</si>
  <si>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</si>
  <si>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</si>
  <si>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</si>
  <si>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</si>
  <si>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</si>
  <si>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</si>
  <si>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</si>
  <si>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</si>
  <si>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</si>
  <si>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</si>
  <si>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</si>
  <si>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</si>
  <si>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</si>
  <si>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</si>
  <si>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</si>
  <si>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</si>
  <si>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</si>
  <si>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</si>
  <si>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</si>
  <si>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</si>
  <si>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</si>
  <si>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</si>
  <si>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</si>
  <si>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</si>
  <si>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</si>
  <si>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</si>
  <si>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</si>
  <si>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</si>
  <si>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</si>
  <si>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</si>
  <si>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</si>
  <si>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</si>
  <si>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</si>
  <si>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</si>
  <si>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</si>
  <si>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</si>
  <si>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</si>
  <si>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</si>
  <si>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</si>
  <si>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</si>
  <si>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</si>
  <si>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</si>
  <si>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</si>
  <si>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</si>
  <si>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</si>
  <si>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</si>
  <si>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</si>
  <si>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</si>
  <si>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</si>
  <si>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</si>
  <si>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</si>
  <si>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</si>
  <si>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</si>
  <si>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</si>
  <si>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</si>
  <si>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</si>
  <si>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</si>
  <si>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</si>
  <si>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</si>
  <si>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</si>
  <si>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</si>
  <si>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</si>
  <si>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</si>
  <si>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</si>
  <si>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</si>
  <si>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</si>
  <si>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</si>
  <si>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</si>
  <si>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</si>
  <si>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</si>
  <si>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</si>
  <si>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</si>
  <si>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</si>
  <si>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</si>
  <si>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</si>
  <si>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</si>
  <si>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</si>
  <si>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</si>
  <si>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</si>
  <si>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</si>
  <si>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</si>
  <si>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</si>
  <si>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</si>
  <si>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</si>
  <si>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</si>
  <si>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</si>
  <si>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</si>
  <si>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</si>
  <si>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</si>
  <si>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</si>
  <si>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</si>
  <si>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</si>
  <si>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</si>
  <si>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</si>
  <si>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</si>
  <si>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</si>
  <si>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</si>
  <si>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</si>
  <si>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</si>
  <si>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</si>
  <si>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</si>
  <si>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</si>
  <si>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</si>
  <si>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</si>
  <si>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</si>
  <si>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</si>
  <si>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</si>
  <si>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</si>
  <si>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</si>
  <si>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</si>
  <si>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</si>
  <si>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</si>
  <si>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</si>
  <si>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</si>
  <si>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</si>
  <si>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</si>
  <si>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</si>
  <si>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</si>
  <si>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</si>
  <si>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</si>
  <si>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</si>
  <si>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</si>
  <si>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</si>
  <si>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</si>
  <si>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</si>
  <si>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</si>
  <si>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</si>
  <si>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</si>
  <si>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</si>
  <si>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</si>
  <si>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</si>
  <si>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</si>
  <si>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</si>
  <si>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</si>
  <si>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</si>
  <si>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</si>
  <si>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</si>
  <si>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</si>
  <si>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</si>
  <si>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</si>
  <si>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</si>
  <si>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</si>
  <si>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</si>
  <si>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</si>
  <si>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</si>
  <si>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</si>
  <si>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</si>
  <si>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</si>
  <si>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</si>
  <si>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</si>
  <si>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</si>
  <si>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</si>
  <si>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</si>
  <si>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</si>
  <si>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</si>
  <si>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</si>
  <si>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</si>
  <si>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</si>
  <si>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</si>
  <si>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</si>
  <si>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</si>
  <si>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</si>
  <si>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</si>
  <si>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</si>
  <si>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</si>
  <si>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</si>
  <si>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</si>
  <si>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</si>
  <si>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</si>
  <si>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</si>
  <si>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</si>
  <si>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</si>
  <si>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</si>
  <si>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</si>
  <si>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</si>
  <si>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</si>
  <si>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</si>
  <si>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</si>
  <si>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</si>
  <si>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</si>
  <si>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</si>
  <si>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</si>
  <si>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</si>
  <si>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</si>
  <si>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</si>
  <si>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</si>
  <si>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</si>
  <si>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</si>
  <si>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</si>
  <si>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</si>
  <si>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</si>
  <si>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</si>
  <si>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</si>
  <si>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</si>
  <si>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</si>
  <si>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</si>
  <si>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</si>
  <si>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</si>
  <si>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</si>
  <si>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</si>
  <si>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</si>
  <si>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</si>
  <si>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</si>
  <si>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</si>
  <si>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</si>
  <si>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</si>
  <si>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</si>
  <si>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</si>
  <si>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</si>
  <si>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</si>
  <si>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</si>
  <si>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</si>
  <si>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</si>
  <si>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</si>
  <si>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</si>
  <si>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</si>
  <si>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</si>
  <si>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</si>
  <si>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</si>
  <si>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</si>
  <si>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</si>
  <si>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</si>
  <si>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</si>
  <si>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</si>
  <si>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</si>
  <si>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</si>
  <si>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</si>
  <si>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</si>
  <si>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</si>
  <si>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</si>
  <si>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</si>
  <si>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</si>
  <si>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</si>
  <si>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</si>
  <si>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</si>
  <si>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</si>
  <si>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</si>
  <si>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</si>
  <si>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</si>
  <si>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</si>
  <si>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</si>
  <si>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</si>
  <si>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</si>
  <si>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</si>
  <si>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</si>
  <si>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</si>
  <si>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</si>
  <si>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</si>
  <si>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</si>
  <si>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</si>
  <si>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</si>
  <si>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</si>
  <si>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</si>
  <si>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</si>
  <si>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</si>
  <si>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</si>
  <si>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</si>
  <si>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</si>
  <si>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</si>
  <si>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</si>
  <si>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</si>
  <si>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</si>
  <si>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</si>
  <si>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</si>
  <si>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</si>
  <si>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</si>
  <si>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</si>
  <si>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</si>
  <si>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</si>
  <si>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</si>
  <si>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</si>
  <si>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</si>
  <si>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</si>
  <si>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</si>
  <si>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</si>
  <si>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</si>
  <si>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</si>
  <si>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</si>
  <si>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</si>
  <si>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</si>
  <si>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</si>
  <si>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</si>
  <si>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</si>
  <si>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</si>
  <si>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</si>
  <si>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</si>
  <si>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</si>
  <si>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</si>
  <si>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</si>
  <si>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</si>
  <si>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</si>
  <si>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</si>
  <si>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</si>
  <si>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</si>
  <si>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</si>
  <si>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</si>
  <si>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</si>
  <si>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</si>
  <si>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</si>
  <si>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</si>
  <si>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</si>
  <si>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</si>
  <si>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</si>
  <si>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</si>
  <si>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</si>
  <si>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</si>
  <si>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</si>
  <si>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</si>
  <si>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</si>
  <si>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</si>
  <si>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</si>
  <si>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</si>
  <si>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</si>
  <si>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</si>
  <si>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</si>
  <si>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</si>
  <si>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</si>
  <si>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</si>
  <si>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</si>
  <si>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</si>
  <si>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</si>
  <si>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</si>
  <si>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</si>
  <si>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</si>
  <si>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</si>
  <si>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</si>
  <si>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</si>
  <si>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</si>
  <si>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</si>
  <si>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</si>
  <si>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</si>
  <si>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</si>
  <si>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</si>
  <si>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</si>
  <si>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</si>
  <si>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</si>
  <si>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</si>
  <si>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</si>
  <si>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</si>
  <si>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</si>
  <si>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</si>
  <si>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</si>
  <si>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</si>
  <si>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</si>
  <si>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</si>
  <si>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</si>
  <si>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</si>
  <si>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</si>
  <si>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</si>
  <si>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</si>
  <si>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</si>
  <si>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</si>
  <si>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</si>
  <si>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</si>
  <si>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</si>
  <si>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</si>
  <si>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</si>
  <si>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</si>
  <si>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</si>
  <si>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</si>
  <si>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</si>
  <si>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</si>
  <si>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</si>
  <si>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</si>
  <si>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</si>
  <si>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</si>
  <si>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</si>
  <si>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</si>
  <si>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</si>
  <si>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</si>
  <si>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</si>
  <si>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</si>
  <si>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</si>
  <si>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</si>
  <si>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</si>
  <si>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</si>
  <si>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</si>
  <si>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</si>
  <si>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</si>
  <si>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</si>
  <si>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</si>
  <si>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</si>
  <si>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</si>
  <si>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</si>
  <si>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</si>
  <si>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</si>
  <si>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</si>
  <si>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</si>
  <si>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</si>
  <si>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</si>
  <si>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</si>
  <si>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</si>
  <si>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</si>
  <si>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</si>
  <si>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</si>
  <si>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</si>
  <si>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</si>
  <si>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</si>
  <si>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</si>
  <si>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</si>
  <si>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</si>
  <si>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</si>
  <si>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</si>
  <si>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</si>
  <si>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</si>
  <si>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</si>
  <si>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</si>
  <si>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</si>
  <si>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</si>
  <si>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</si>
  <si>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</si>
  <si>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</si>
  <si>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</si>
  <si>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</si>
  <si>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</si>
  <si>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</si>
  <si>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</si>
  <si>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</si>
  <si>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</si>
  <si>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</si>
  <si>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</si>
  <si>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</si>
  <si>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</si>
  <si>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</si>
  <si>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</si>
  <si>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</si>
  <si>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</si>
  <si>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</si>
  <si>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</si>
  <si>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</si>
  <si>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</si>
  <si>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</si>
  <si>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</si>
  <si>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</si>
  <si>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</si>
  <si>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</si>
  <si>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</si>
  <si>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</si>
  <si>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</si>
  <si>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</si>
  <si>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</si>
  <si>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</si>
  <si>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</si>
  <si>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</si>
  <si>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</si>
  <si>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</si>
  <si>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</si>
  <si>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</si>
  <si>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</si>
  <si>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</si>
  <si>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</si>
  <si>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</si>
  <si>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</si>
  <si>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</si>
  <si>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</si>
  <si>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</si>
  <si>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</si>
  <si>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</si>
  <si>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</si>
  <si>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</si>
  <si>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</si>
  <si>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</si>
  <si>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</si>
  <si>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</si>
  <si>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</si>
  <si>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</si>
  <si>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</si>
  <si>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</si>
  <si>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</si>
  <si>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</si>
  <si>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</si>
  <si>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</si>
  <si>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</si>
  <si>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</si>
  <si>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</si>
  <si>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</si>
  <si>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</si>
  <si>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</si>
  <si>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</si>
  <si>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</si>
  <si>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</si>
  <si>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</si>
  <si>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</si>
  <si>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</si>
  <si>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</si>
  <si>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</si>
  <si>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</si>
  <si>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</si>
  <si>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</si>
  <si>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</si>
  <si>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</si>
  <si>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</si>
  <si>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</si>
  <si>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</si>
  <si>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</si>
  <si>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</si>
  <si>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</si>
  <si>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</si>
  <si>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</si>
  <si>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</si>
  <si>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</si>
  <si>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</si>
  <si>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</si>
  <si>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</si>
  <si>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</si>
  <si>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</si>
  <si>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</si>
  <si>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</si>
  <si>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</si>
  <si>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</si>
  <si>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</si>
  <si>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</si>
  <si>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</si>
  <si>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</si>
  <si>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</si>
  <si>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</si>
  <si>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</si>
  <si>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</si>
  <si>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</si>
  <si>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</si>
  <si>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</si>
  <si>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</si>
  <si>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</si>
  <si>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</si>
  <si>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</si>
  <si>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</si>
  <si>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</si>
  <si>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</si>
  <si>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</si>
  <si>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</si>
  <si>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</si>
  <si>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</si>
  <si>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</si>
  <si>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</si>
  <si>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</si>
  <si>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</si>
  <si>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</si>
  <si>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</si>
  <si>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</si>
  <si>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</si>
  <si>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</si>
  <si>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</si>
  <si>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</si>
  <si>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</si>
  <si>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</si>
  <si>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</si>
  <si>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</si>
  <si>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</si>
  <si>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</si>
  <si>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</si>
  <si>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</si>
  <si>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</si>
  <si>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</si>
  <si>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</si>
  <si>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</si>
  <si>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</si>
  <si>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</si>
  <si>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</si>
  <si>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</si>
  <si>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</si>
  <si>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</si>
  <si>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</si>
  <si>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</si>
  <si>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</si>
  <si>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</si>
  <si>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</si>
  <si>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</si>
  <si>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</si>
  <si>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</si>
  <si>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</si>
  <si>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</si>
  <si>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</si>
  <si>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</si>
  <si>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</si>
  <si>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</si>
  <si>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</si>
  <si>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</si>
  <si>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</si>
  <si>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</si>
  <si>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</si>
  <si>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</si>
  <si>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</si>
  <si>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</si>
  <si>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</si>
  <si>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</si>
  <si>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</si>
  <si>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</si>
  <si>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</si>
  <si>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</si>
  <si>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</si>
  <si>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</si>
  <si>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</si>
  <si>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</si>
  <si>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</si>
  <si>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</si>
  <si>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</si>
  <si>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</si>
  <si>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</si>
  <si>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</si>
  <si>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</si>
  <si>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</si>
  <si>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</si>
  <si>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</si>
  <si>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</si>
  <si>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</si>
  <si>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</si>
  <si>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</si>
  <si>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</si>
  <si>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</si>
  <si>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</si>
  <si>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</si>
  <si>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</si>
  <si>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</si>
  <si>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</si>
  <si>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</si>
  <si>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</si>
  <si>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</si>
  <si>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</si>
  <si>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</si>
  <si>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</si>
  <si>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</si>
  <si>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</si>
  <si>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</si>
  <si>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</si>
  <si>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</si>
  <si>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</si>
  <si>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</si>
  <si>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</si>
  <si>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</si>
  <si>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</si>
  <si>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</si>
  <si>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</si>
  <si>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</si>
  <si>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</si>
  <si>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</si>
  <si>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</si>
  <si>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</si>
  <si>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</si>
  <si>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</si>
  <si>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</si>
  <si>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</si>
  <si>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</si>
  <si>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</si>
  <si>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</si>
  <si>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</si>
  <si>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</si>
  <si>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</si>
  <si>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</si>
  <si>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</si>
  <si>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</si>
  <si>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</si>
  <si>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</si>
  <si>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</si>
  <si>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</si>
  <si>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</si>
  <si>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</si>
  <si>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</si>
  <si>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</si>
  <si>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</si>
  <si>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</si>
  <si>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</si>
  <si>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</si>
  <si>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</si>
  <si>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</si>
  <si>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</si>
  <si>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</si>
  <si>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</si>
  <si>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</si>
  <si>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</si>
  <si>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</si>
  <si>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</si>
  <si>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</si>
  <si>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</si>
  <si>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</si>
  <si>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</si>
  <si>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</si>
  <si>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</si>
  <si>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</si>
  <si>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</si>
  <si>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</si>
  <si>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</si>
  <si>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</si>
  <si>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</si>
  <si>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</si>
  <si>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</si>
  <si>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</si>
  <si>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</si>
  <si>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</si>
  <si>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</si>
  <si>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</si>
  <si>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</si>
  <si>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</si>
  <si>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</si>
  <si>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</si>
  <si>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</si>
  <si>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</si>
  <si>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</si>
  <si>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</si>
  <si>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</si>
  <si>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</si>
  <si>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</si>
  <si>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</si>
  <si>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</si>
  <si>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</si>
  <si>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</si>
  <si>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</si>
  <si>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</si>
  <si>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</si>
  <si>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</si>
  <si>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</si>
  <si>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</si>
  <si>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</si>
  <si>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</si>
  <si>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</si>
  <si>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</si>
  <si>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</si>
  <si>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</si>
  <si>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</si>
  <si>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</si>
  <si>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</si>
  <si>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</si>
  <si>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</si>
  <si>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</si>
  <si>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</si>
  <si>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</si>
  <si>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</si>
  <si>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</si>
  <si>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</si>
  <si>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</si>
  <si>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</si>
  <si>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</si>
  <si>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</si>
  <si>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</si>
  <si>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</si>
  <si>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</si>
  <si>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</si>
  <si>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</si>
  <si>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</si>
  <si>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</si>
  <si>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</si>
  <si>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</si>
  <si>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</si>
  <si>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</si>
  <si>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</si>
  <si>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</si>
  <si>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</si>
  <si>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</si>
  <si>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</si>
  <si>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</si>
  <si>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</si>
  <si>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</si>
  <si>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</si>
  <si>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</si>
  <si>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</si>
  <si>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</si>
  <si>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</si>
  <si>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</si>
  <si>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</si>
  <si>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</si>
  <si>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</si>
  <si>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</si>
  <si>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</si>
  <si>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</si>
  <si>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</si>
  <si>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</si>
  <si>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</si>
  <si>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</si>
  <si>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</si>
  <si>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</si>
  <si>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</si>
  <si>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</si>
  <si>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</si>
  <si>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</si>
  <si>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</si>
  <si>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</si>
  <si>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</si>
  <si>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</si>
  <si>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</si>
  <si>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</si>
  <si>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</si>
  <si>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</si>
  <si>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</si>
  <si>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</si>
  <si>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</si>
  <si>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</si>
  <si>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</si>
  <si>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</si>
  <si>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</si>
  <si>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</si>
  <si>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</si>
  <si>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</si>
  <si>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</si>
  <si>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</si>
  <si>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</si>
  <si>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</si>
  <si>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</si>
  <si>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</si>
  <si>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</si>
  <si>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</si>
  <si>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</si>
  <si>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</si>
  <si>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</si>
  <si>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</si>
  <si>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</si>
  <si>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</si>
  <si>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</si>
  <si>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</si>
  <si>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</si>
  <si>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</si>
  <si>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</si>
  <si>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</si>
  <si>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</si>
  <si>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</si>
  <si>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</si>
  <si>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</si>
  <si>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</si>
  <si>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</si>
  <si>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</si>
  <si>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</si>
  <si>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</si>
  <si>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</si>
  <si>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</si>
  <si>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</si>
  <si>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</si>
  <si>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</si>
  <si>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</si>
  <si>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</si>
  <si>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</si>
  <si>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</si>
  <si>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</si>
  <si>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</si>
  <si>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</si>
  <si>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</si>
  <si>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</si>
  <si>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</si>
  <si>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</si>
  <si>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</si>
  <si>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</si>
  <si>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</si>
  <si>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</si>
  <si>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</si>
  <si>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</si>
  <si>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</si>
  <si>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</si>
  <si>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</si>
  <si>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</si>
  <si>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</si>
  <si>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</si>
  <si>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</si>
  <si>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</si>
  <si>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</si>
  <si>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</si>
  <si>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</si>
  <si>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</si>
  <si>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</si>
  <si>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</si>
  <si>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</si>
  <si>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</si>
  <si>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</si>
  <si>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</si>
  <si>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</si>
  <si>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</si>
  <si>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</si>
  <si>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</si>
  <si>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</si>
  <si>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</si>
  <si>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</si>
  <si>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</si>
  <si>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</si>
  <si>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</si>
  <si>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</si>
  <si>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</si>
  <si>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</si>
  <si>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</si>
  <si>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</si>
  <si>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</si>
  <si>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</si>
  <si>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</si>
  <si>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</si>
  <si>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</si>
  <si>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</si>
  <si>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</si>
  <si>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</si>
  <si>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</si>
  <si>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</si>
  <si>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</si>
  <si>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</si>
  <si>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</si>
  <si>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</si>
  <si>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</si>
  <si>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</si>
  <si>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</si>
  <si>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</si>
  <si>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</si>
  <si>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</si>
  <si>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</si>
  <si>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</si>
  <si>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</si>
  <si>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</si>
  <si>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</si>
  <si>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</si>
  <si>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</si>
  <si>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</si>
  <si>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</si>
  <si>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</si>
  <si>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</si>
  <si>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</si>
  <si>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</si>
  <si>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</si>
  <si>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</si>
  <si>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</si>
  <si>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</si>
  <si>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</si>
  <si>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</si>
  <si>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</si>
  <si>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</si>
  <si>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</si>
  <si>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</si>
  <si>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</si>
  <si>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</si>
  <si>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</si>
  <si>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</si>
  <si>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</si>
  <si>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</si>
  <si>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</si>
  <si>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</si>
  <si>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</si>
  <si>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</si>
  <si>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</si>
  <si>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</si>
  <si>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</si>
  <si>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</si>
  <si>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</si>
  <si>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</si>
  <si>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</si>
  <si>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</si>
  <si>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</si>
  <si>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</si>
  <si>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</si>
  <si>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</si>
  <si>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</si>
  <si>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</si>
  <si>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</si>
  <si>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</si>
  <si>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</si>
  <si>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</si>
  <si>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</si>
  <si>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</si>
  <si>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</si>
  <si>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</si>
  <si>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</si>
  <si>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</si>
  <si>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</si>
  <si>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</si>
  <si>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</si>
  <si>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</si>
  <si>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</si>
  <si>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</si>
  <si>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</si>
  <si>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</si>
  <si>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</si>
  <si>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</si>
  <si>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</si>
  <si>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</si>
  <si>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</si>
  <si>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</si>
  <si>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</si>
  <si>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</si>
  <si>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</si>
  <si>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</si>
  <si>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</si>
  <si>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</si>
  <si>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</si>
  <si>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</si>
  <si>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</si>
  <si>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</si>
  <si>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</si>
  <si>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</si>
  <si>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</si>
  <si>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</si>
  <si>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</si>
  <si>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</si>
  <si>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</si>
  <si>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</si>
  <si>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</si>
  <si>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</si>
  <si>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</si>
  <si>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</si>
  <si>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</si>
  <si>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</si>
  <si>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</si>
  <si>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</si>
  <si>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</si>
  <si>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</si>
  <si>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</si>
  <si>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</si>
  <si>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</si>
  <si>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</si>
  <si>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</si>
  <si>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</si>
  <si>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</si>
  <si>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</si>
  <si>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</si>
  <si>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</si>
  <si>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</si>
  <si>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</si>
  <si>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</si>
  <si>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</si>
  <si>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</si>
  <si>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</si>
  <si>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</si>
  <si>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</si>
  <si>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</si>
  <si>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</si>
  <si>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</si>
  <si>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</si>
  <si>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</si>
  <si>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</si>
  <si>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</si>
  <si>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</si>
  <si>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</si>
  <si>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</si>
  <si>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</si>
  <si>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</si>
  <si>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</si>
  <si>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</si>
  <si>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</si>
  <si>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</si>
  <si>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</si>
  <si>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</si>
  <si>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</si>
  <si>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</si>
  <si>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</si>
  <si>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</si>
  <si>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</si>
  <si>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</si>
  <si>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</si>
  <si>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</si>
  <si>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</si>
  <si>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</si>
  <si>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</si>
  <si>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</si>
  <si>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</si>
  <si>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</si>
  <si>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</si>
  <si>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</si>
  <si>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</si>
  <si>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</si>
  <si>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</si>
  <si>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</si>
  <si>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</si>
  <si>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</si>
  <si>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</si>
  <si>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</si>
  <si>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</si>
  <si>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</si>
  <si>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</si>
  <si>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</si>
  <si>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</si>
  <si>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</si>
  <si>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</si>
  <si>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</si>
  <si>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</si>
  <si>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</si>
  <si>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</si>
  <si>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</si>
  <si>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</si>
  <si>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</si>
  <si>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</si>
  <si>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</si>
  <si>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</si>
  <si>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</si>
  <si>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</si>
  <si>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</si>
  <si>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</si>
  <si>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</si>
  <si>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</si>
  <si>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</si>
  <si>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</si>
  <si>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</si>
  <si>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</si>
  <si>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</si>
  <si>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</si>
  <si>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</si>
  <si>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</si>
  <si>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</si>
  <si>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</si>
  <si>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</si>
  <si>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</si>
  <si>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</si>
  <si>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</si>
  <si>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</si>
  <si>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</si>
  <si>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</si>
  <si>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</si>
  <si>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</si>
  <si>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</si>
  <si>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</si>
  <si>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</si>
  <si>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</si>
  <si>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</si>
  <si>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</si>
  <si>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</si>
  <si>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</si>
  <si>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</si>
  <si>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</si>
  <si>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</si>
  <si>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</si>
  <si>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</si>
  <si>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</si>
  <si>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</si>
  <si>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</si>
  <si>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</si>
  <si>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</si>
  <si>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</si>
  <si>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</si>
  <si>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</si>
  <si>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</si>
  <si>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</si>
  <si>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</si>
  <si>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</si>
  <si>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</si>
  <si>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</si>
  <si>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</si>
  <si>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</si>
  <si>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</si>
  <si>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</si>
  <si>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</si>
  <si>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</si>
  <si>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</si>
  <si>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</si>
  <si>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</si>
  <si>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</si>
  <si>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</si>
  <si>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</si>
  <si>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</si>
  <si>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</si>
  <si>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</si>
  <si>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</si>
  <si>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</si>
  <si>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</si>
  <si>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</si>
  <si>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</si>
  <si>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</si>
  <si>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</si>
  <si>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</si>
  <si>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</si>
  <si>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</si>
  <si>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</si>
  <si>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</si>
  <si>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</si>
  <si>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</si>
  <si>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</si>
  <si>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</si>
  <si>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</si>
  <si>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</si>
  <si>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</si>
  <si>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</si>
  <si>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</si>
  <si>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</si>
  <si>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</si>
  <si>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</si>
  <si>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</si>
  <si>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</si>
  <si>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</si>
  <si>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</si>
  <si>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</si>
  <si>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</si>
  <si>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</si>
  <si>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</si>
  <si>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</si>
  <si>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</si>
  <si>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</si>
  <si>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</si>
  <si>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</si>
  <si>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</si>
  <si>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</si>
  <si>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</si>
  <si>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</si>
  <si>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</si>
  <si>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</si>
  <si>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</si>
  <si>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</si>
  <si>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</si>
  <si>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</si>
  <si>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</si>
  <si>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</si>
  <si>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</si>
  <si>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</si>
  <si>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</si>
  <si>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</si>
  <si>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</si>
  <si>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</si>
  <si>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</si>
  <si>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</si>
  <si>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</si>
  <si>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</si>
  <si>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</si>
  <si>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</si>
  <si>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</si>
  <si>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</si>
  <si>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</si>
  <si>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</si>
  <si>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</si>
  <si>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</si>
  <si>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</si>
  <si>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</si>
  <si>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</si>
  <si>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</si>
  <si>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</si>
  <si>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</si>
  <si>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</si>
  <si>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</si>
  <si>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</si>
  <si>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</si>
  <si>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</si>
  <si>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</si>
  <si>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</si>
  <si>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</si>
  <si>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</si>
  <si>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</si>
  <si>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</si>
  <si>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</si>
  <si>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</si>
  <si>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</si>
  <si>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</si>
  <si>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</si>
  <si>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</si>
  <si>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</si>
  <si>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</si>
  <si>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</si>
  <si>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</si>
  <si>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</si>
  <si>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</si>
  <si>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</si>
  <si>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</si>
  <si>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</si>
  <si>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</si>
  <si>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</si>
  <si>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</si>
  <si>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</si>
  <si>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</si>
  <si>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</si>
  <si>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</si>
  <si>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</si>
  <si>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</si>
  <si>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</si>
  <si>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</si>
  <si>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</si>
  <si>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</si>
  <si>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</si>
  <si>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</si>
  <si>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</si>
  <si>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</si>
  <si>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</si>
  <si>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</si>
  <si>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</si>
  <si>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</si>
  <si>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</si>
  <si>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</si>
  <si>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</si>
  <si>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</si>
  <si>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</si>
  <si>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</si>
  <si>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</si>
  <si>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</si>
  <si>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</si>
  <si>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</si>
  <si>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</si>
  <si>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</si>
  <si>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</si>
  <si>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</si>
  <si>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</si>
  <si>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</si>
  <si>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</si>
  <si>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</si>
  <si>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</si>
  <si>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</si>
  <si>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</si>
  <si>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</si>
  <si>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</si>
  <si>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</si>
  <si>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</si>
  <si>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</si>
  <si>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</si>
  <si>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</si>
  <si>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</si>
  <si>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</si>
  <si>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</si>
  <si>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</si>
  <si>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</si>
  <si>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</si>
  <si>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</si>
  <si>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</si>
  <si>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</si>
  <si>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</si>
  <si>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</si>
  <si>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</si>
  <si>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</si>
  <si>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</si>
  <si>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</si>
  <si>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</si>
  <si>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</si>
  <si>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</si>
  <si>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</si>
  <si>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</si>
  <si>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</si>
  <si>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</si>
  <si>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</si>
  <si>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</si>
  <si>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</si>
  <si>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</si>
  <si>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</si>
  <si>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</si>
  <si>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</si>
  <si>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</si>
  <si>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</si>
  <si>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</si>
  <si>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</si>
  <si>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</si>
  <si>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</si>
  <si>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</si>
  <si>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</si>
  <si>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</si>
  <si>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</si>
  <si>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</si>
  <si>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</si>
  <si>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</si>
  <si>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</si>
  <si>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</si>
  <si>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</si>
  <si>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</si>
  <si>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</si>
  <si>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</si>
  <si>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</si>
  <si>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</si>
  <si>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</si>
  <si>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</si>
  <si>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</si>
  <si>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</si>
  <si>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</si>
  <si>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</si>
  <si>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</si>
  <si>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</si>
  <si>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</si>
  <si>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</si>
  <si>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</si>
  <si>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</si>
  <si>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</si>
  <si>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</si>
  <si>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</si>
  <si>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</si>
  <si>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</si>
  <si>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</si>
  <si>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</si>
  <si>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</si>
  <si>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</si>
  <si>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</si>
  <si>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</si>
  <si>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</si>
  <si>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</si>
  <si>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</si>
  <si>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</si>
  <si>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</si>
  <si>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</si>
  <si>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</si>
  <si>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</si>
  <si>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</si>
  <si>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</si>
  <si>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</si>
  <si>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</si>
  <si>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</si>
  <si>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</si>
  <si>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</si>
  <si>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</si>
  <si>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</si>
  <si>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</si>
  <si>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</si>
  <si>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</si>
  <si>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</si>
  <si>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</si>
  <si>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</si>
  <si>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</si>
  <si>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</si>
  <si>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</si>
  <si>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</si>
  <si>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</si>
  <si>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</si>
  <si>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</si>
  <si>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</si>
  <si>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</si>
  <si>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</si>
  <si>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</si>
  <si>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</si>
  <si>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</si>
  <si>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</si>
  <si>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</si>
  <si>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</si>
  <si>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</si>
  <si>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</si>
  <si>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</si>
  <si>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</si>
  <si>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</si>
  <si>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</si>
  <si>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</si>
  <si>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</si>
  <si>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</si>
  <si>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</si>
  <si>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</si>
  <si>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</si>
  <si>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</si>
  <si>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</si>
  <si>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</si>
  <si>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</si>
  <si>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</si>
  <si>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</si>
  <si>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</si>
  <si>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</si>
  <si>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</si>
  <si>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</si>
  <si>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</si>
  <si>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</si>
  <si>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</si>
  <si>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</si>
  <si>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</si>
  <si>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</si>
  <si>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</si>
  <si>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</si>
  <si>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</si>
  <si>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</si>
  <si>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</si>
  <si>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</si>
  <si>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</si>
  <si>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</si>
  <si>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</si>
  <si>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</si>
  <si>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</si>
  <si>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</si>
  <si>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</si>
  <si>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</si>
  <si>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</si>
  <si>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</si>
  <si>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</si>
  <si>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</si>
  <si>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</si>
  <si>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</si>
  <si>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</si>
  <si>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</si>
  <si>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</si>
  <si>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</si>
  <si>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</si>
  <si>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</si>
  <si>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</si>
  <si>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</si>
  <si>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</si>
  <si>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</si>
  <si>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</si>
  <si>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</si>
  <si>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</si>
  <si>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</si>
  <si>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</si>
  <si>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</si>
  <si>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</si>
  <si>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</si>
  <si>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</si>
  <si>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</si>
  <si>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</si>
  <si>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</si>
  <si>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</si>
  <si>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</si>
  <si>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</si>
  <si>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</si>
  <si>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</si>
  <si>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</si>
  <si>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</si>
  <si>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</si>
  <si>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</si>
  <si>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</si>
  <si>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</si>
  <si>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</si>
  <si>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</si>
  <si>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</si>
  <si>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</si>
  <si>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</si>
  <si>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</si>
  <si>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</si>
  <si>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</si>
  <si>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</si>
  <si>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</si>
  <si>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</si>
  <si>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</si>
  <si>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</si>
  <si>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</si>
  <si>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</si>
  <si>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</si>
  <si>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</si>
  <si>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</si>
  <si>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</si>
  <si>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</si>
  <si>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</si>
  <si>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</si>
  <si>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</si>
  <si>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</si>
  <si>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</si>
  <si>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</si>
  <si>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</si>
  <si>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</si>
  <si>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</si>
  <si>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</si>
  <si>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</si>
  <si>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</si>
  <si>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</si>
  <si>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</si>
  <si>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</si>
  <si>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</si>
  <si>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</si>
  <si>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</si>
  <si>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</si>
  <si>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</si>
  <si>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</si>
  <si>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</si>
  <si>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</si>
  <si>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</si>
  <si>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</si>
  <si>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</si>
  <si>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</si>
  <si>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</si>
  <si>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</si>
  <si>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</si>
  <si>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</si>
  <si>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</si>
  <si>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</si>
  <si>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</si>
  <si>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</si>
  <si>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</si>
  <si>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</si>
  <si>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</si>
  <si>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</si>
  <si>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</si>
  <si>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</si>
  <si>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</si>
  <si>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</si>
  <si>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</si>
  <si>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</si>
  <si>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</si>
  <si>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</si>
  <si>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</si>
  <si>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</si>
  <si>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</si>
  <si>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</si>
  <si>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</si>
  <si>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</si>
  <si>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</si>
  <si>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</si>
  <si>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</si>
  <si>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</si>
  <si>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</si>
  <si>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</si>
  <si>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</si>
  <si>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</si>
  <si>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</si>
  <si>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</si>
  <si>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</si>
  <si>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</si>
  <si>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</si>
  <si>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</si>
  <si>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</si>
  <si>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</si>
  <si>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</si>
  <si>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</si>
  <si>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</si>
  <si>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</si>
  <si>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</si>
  <si>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</si>
  <si>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</si>
  <si>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</si>
  <si>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</si>
  <si>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</si>
  <si>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</si>
  <si>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</si>
  <si>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</si>
  <si>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</si>
  <si>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</si>
  <si>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</si>
  <si>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</si>
  <si>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</si>
  <si>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</si>
  <si>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</si>
  <si>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</si>
  <si>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</si>
  <si>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</si>
  <si>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</si>
  <si>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</si>
  <si>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</si>
  <si>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</si>
  <si>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</si>
  <si>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</si>
  <si>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</si>
  <si>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</si>
  <si>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</si>
  <si>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</si>
  <si>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</si>
  <si>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</si>
  <si>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</si>
  <si>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</si>
  <si>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</si>
  <si>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</si>
  <si>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</si>
  <si>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</si>
  <si>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</si>
  <si>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</si>
  <si>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</si>
  <si>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</si>
  <si>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</si>
  <si>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</si>
  <si>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</si>
  <si>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</si>
  <si>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</si>
  <si>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</si>
  <si>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</si>
  <si>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</si>
  <si>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</si>
  <si>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</si>
  <si>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</si>
  <si>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</si>
  <si>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</si>
  <si>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</si>
  <si>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</si>
  <si>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</si>
  <si>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</si>
  <si>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</si>
  <si>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</si>
  <si>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</si>
  <si>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</si>
  <si>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</si>
  <si>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</si>
  <si>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</si>
  <si>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</si>
  <si>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</si>
  <si>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</si>
  <si>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</si>
  <si>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</si>
  <si>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</si>
  <si>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</si>
  <si>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</si>
  <si>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</si>
  <si>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</si>
  <si>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</si>
  <si>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</si>
  <si>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</si>
  <si>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</si>
  <si>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</si>
  <si>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</si>
  <si>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</si>
  <si>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</si>
  <si>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</si>
  <si>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</si>
  <si>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</si>
  <si>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</si>
  <si>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</si>
  <si>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</si>
  <si>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</si>
  <si>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</si>
  <si>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</si>
  <si>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</si>
  <si>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</si>
  <si>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</si>
  <si>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</si>
  <si>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</si>
  <si>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</si>
  <si>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</si>
  <si>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</si>
  <si>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</si>
  <si>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</si>
  <si>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</si>
  <si>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</si>
  <si>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</si>
  <si>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</si>
  <si>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</si>
  <si>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</si>
  <si>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</si>
  <si>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</si>
  <si>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</si>
  <si>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</si>
  <si>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</si>
  <si>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</si>
  <si>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</si>
  <si>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</si>
  <si>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</si>
  <si>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</si>
  <si>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</si>
  <si>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</si>
  <si>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</si>
  <si>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</si>
  <si>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</si>
  <si>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</si>
  <si>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</si>
  <si>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</si>
  <si>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</si>
  <si>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</si>
  <si>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</si>
  <si>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</si>
  <si>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</si>
  <si>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</si>
  <si>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</si>
  <si>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</si>
  <si>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</si>
  <si>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</si>
  <si>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</si>
  <si>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</si>
  <si>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</si>
  <si>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</si>
  <si>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</si>
  <si>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</si>
  <si>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</si>
  <si>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</si>
  <si>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</si>
  <si>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</si>
  <si>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</si>
  <si>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</si>
  <si>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</si>
  <si>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</si>
  <si>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</si>
  <si>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</si>
  <si>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</si>
  <si>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</si>
  <si>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</si>
  <si>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</si>
  <si>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</si>
  <si>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</si>
  <si>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</si>
  <si>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</si>
  <si>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</si>
  <si>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</si>
  <si>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</si>
  <si>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</si>
  <si>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</si>
  <si>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</si>
  <si>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</si>
  <si>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</si>
  <si>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</si>
  <si>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</si>
  <si>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</si>
  <si>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</si>
  <si>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</si>
  <si>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</si>
  <si>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</si>
  <si>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</si>
  <si>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</si>
  <si>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</si>
  <si>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</si>
  <si>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</si>
  <si>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</si>
  <si>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</si>
  <si>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</si>
  <si>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</si>
  <si>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</si>
  <si>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</si>
  <si>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</si>
  <si>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</si>
  <si>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</si>
  <si>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</si>
  <si>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</si>
  <si>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</si>
  <si>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</si>
  <si>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</si>
  <si>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</si>
  <si>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</si>
  <si>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</si>
  <si>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</si>
  <si>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</si>
  <si>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</si>
  <si>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</si>
  <si>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</si>
  <si>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</si>
  <si>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</si>
  <si>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</si>
  <si>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</si>
  <si>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</si>
  <si>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</si>
  <si>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</si>
  <si>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</si>
  <si>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</si>
  <si>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</si>
  <si>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</si>
  <si>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</si>
  <si>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</si>
  <si>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</si>
  <si>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</si>
  <si>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</si>
  <si>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</si>
  <si>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</si>
  <si>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</si>
  <si>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</si>
  <si>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</si>
  <si>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</si>
  <si>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</si>
  <si>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</si>
  <si>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</si>
  <si>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</si>
  <si>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</si>
  <si>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</si>
  <si>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</si>
  <si>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</si>
  <si>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</si>
  <si>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</si>
  <si>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</si>
  <si>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</si>
  <si>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</si>
  <si>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</si>
  <si>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</si>
  <si>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</si>
  <si>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</si>
  <si>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</si>
  <si>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</si>
  <si>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</si>
  <si>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</si>
  <si>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</si>
  <si>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</si>
  <si>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</si>
  <si>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</si>
  <si>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</si>
  <si>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</si>
  <si>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</si>
  <si>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</si>
  <si>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</si>
  <si>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</si>
  <si>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</si>
  <si>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</si>
  <si>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</si>
  <si>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</si>
  <si>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</si>
  <si>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</si>
  <si>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</si>
  <si>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</si>
  <si>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</si>
  <si>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</si>
  <si>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</si>
  <si>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</si>
  <si>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</si>
  <si>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</si>
  <si>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</si>
  <si>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</si>
  <si>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</si>
  <si>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</si>
  <si>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</si>
  <si>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</si>
  <si>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</si>
  <si>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</si>
  <si>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</si>
  <si>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</si>
  <si>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</si>
  <si>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</si>
  <si>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</si>
  <si>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</si>
  <si>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</si>
  <si>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</si>
  <si>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</si>
  <si>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</si>
  <si>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</si>
  <si>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</si>
  <si>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</si>
  <si>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</si>
  <si>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</si>
  <si>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</si>
  <si>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</si>
  <si>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</si>
  <si>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</si>
  <si>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</si>
  <si>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</si>
  <si>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</si>
  <si>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</si>
  <si>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</si>
  <si>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</si>
  <si>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</si>
  <si>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</si>
  <si>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</si>
  <si>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</si>
  <si>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</si>
  <si>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</si>
  <si>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</si>
  <si>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</si>
  <si>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</si>
  <si>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</si>
  <si>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</si>
  <si>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</si>
  <si>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</si>
  <si>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</si>
  <si>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</si>
  <si>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</si>
  <si>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</si>
  <si>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</si>
  <si>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</si>
  <si>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</si>
  <si>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</si>
  <si>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</si>
  <si>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</si>
  <si>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</si>
  <si>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</si>
  <si>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</si>
  <si>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</si>
  <si>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</si>
  <si>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</si>
  <si>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</si>
  <si>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</si>
  <si>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</si>
  <si>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</si>
  <si>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</si>
  <si>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</si>
  <si>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</si>
  <si>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</si>
  <si>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</si>
  <si>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</si>
  <si>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</si>
  <si>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</si>
  <si>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</si>
  <si>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</si>
  <si>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</si>
  <si>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</si>
  <si>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</si>
  <si>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</si>
  <si>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</si>
  <si>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</si>
  <si>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</si>
  <si>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</si>
  <si>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</si>
  <si>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</si>
  <si>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</si>
  <si>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</si>
  <si>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</si>
  <si>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</si>
  <si>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</si>
  <si>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</si>
  <si>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</si>
  <si>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</si>
  <si>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</si>
  <si>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</si>
  <si>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</si>
  <si>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</si>
  <si>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</si>
  <si>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</si>
  <si>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</si>
  <si>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</si>
  <si>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</si>
  <si>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</si>
  <si>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</si>
  <si>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</si>
  <si>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</si>
  <si>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</si>
  <si>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</si>
  <si>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</si>
  <si>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</si>
  <si>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</si>
  <si>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</si>
  <si>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</si>
  <si>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</si>
  <si>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</si>
  <si>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</si>
  <si>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</si>
  <si>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</si>
  <si>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</si>
  <si>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</si>
  <si>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</si>
  <si>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</si>
  <si>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</si>
  <si>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</si>
  <si>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</si>
  <si>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</si>
  <si>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</si>
  <si>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</si>
  <si>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</si>
  <si>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</si>
  <si>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</si>
  <si>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</si>
  <si>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</si>
  <si>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</si>
  <si>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</si>
  <si>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</si>
  <si>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</si>
  <si>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</si>
  <si>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</si>
  <si>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</si>
  <si>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</si>
  <si>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</si>
  <si>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</si>
  <si>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</si>
  <si>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</si>
  <si>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</si>
  <si>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</si>
  <si>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</si>
  <si>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</si>
  <si>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</si>
  <si>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</si>
  <si>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</si>
  <si>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</si>
  <si>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</si>
  <si>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</si>
  <si>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</si>
  <si>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</si>
  <si>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</si>
  <si>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</si>
  <si>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</si>
  <si>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</si>
  <si>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</si>
  <si>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</si>
  <si>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</si>
  <si>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</si>
  <si>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</si>
  <si>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</si>
  <si>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</si>
  <si>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</si>
  <si>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</si>
  <si>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</si>
  <si>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</si>
  <si>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</si>
  <si>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</si>
  <si>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</si>
  <si>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</si>
  <si>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</si>
  <si>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</si>
  <si>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</si>
  <si>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</si>
  <si>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</si>
  <si>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</si>
  <si>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</si>
  <si>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</si>
  <si>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</si>
  <si>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</si>
  <si>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</si>
  <si>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</si>
  <si>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</si>
  <si>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</si>
  <si>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</si>
  <si>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</si>
  <si>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</si>
  <si>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</si>
  <si>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</si>
  <si>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</si>
  <si>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</si>
  <si>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</si>
  <si>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</si>
  <si>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</si>
  <si>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</si>
  <si>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</si>
  <si>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</si>
  <si>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</si>
  <si>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</si>
  <si>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</si>
  <si>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</si>
  <si>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</si>
  <si>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</si>
  <si>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</si>
  <si>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</si>
  <si>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</si>
  <si>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</si>
  <si>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</si>
  <si>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</si>
  <si>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</si>
  <si>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</si>
  <si>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</si>
  <si>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</si>
  <si>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</si>
  <si>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</si>
  <si>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</si>
  <si>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</si>
  <si>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</si>
  <si>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</si>
  <si>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</si>
  <si>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</si>
  <si>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</si>
  <si>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</si>
  <si>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</si>
  <si>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</si>
  <si>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</si>
  <si>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</si>
  <si>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</si>
  <si>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</si>
  <si>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</si>
  <si>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</si>
  <si>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</si>
  <si>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</si>
  <si>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</si>
  <si>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</si>
  <si>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</si>
  <si>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</si>
  <si>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</si>
  <si>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</si>
  <si>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</si>
  <si>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</si>
  <si>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</si>
  <si>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</si>
  <si>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</si>
  <si>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</si>
  <si>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</si>
  <si>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</si>
  <si>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</si>
  <si>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</si>
  <si>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</si>
  <si>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</si>
  <si>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</si>
  <si>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</si>
  <si>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</si>
  <si>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</si>
  <si>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</si>
  <si>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</si>
  <si>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</si>
  <si>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</si>
  <si>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</si>
  <si>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</si>
  <si>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</si>
  <si>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</si>
  <si>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</si>
  <si>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</si>
  <si>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</si>
  <si>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</si>
  <si>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</si>
  <si>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</si>
  <si>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</si>
  <si>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</si>
  <si>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</si>
  <si>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</si>
  <si>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</si>
  <si>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</si>
  <si>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</si>
  <si>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</si>
  <si>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</si>
  <si>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</si>
  <si>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</si>
  <si>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</si>
  <si>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</si>
  <si>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</si>
  <si>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</si>
  <si>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</si>
  <si>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</si>
  <si>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</si>
  <si>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</si>
  <si>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</si>
  <si>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</si>
  <si>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</si>
  <si>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</si>
  <si>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</si>
  <si>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</si>
  <si>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</si>
  <si>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</si>
  <si>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</si>
  <si>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</si>
  <si>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</si>
  <si>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</si>
  <si>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</si>
  <si>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</si>
  <si>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</si>
  <si>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</si>
  <si>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</si>
  <si>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</si>
  <si>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</si>
  <si>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</si>
  <si>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</si>
  <si>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</si>
  <si>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</si>
  <si>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</si>
  <si>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</si>
  <si>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</si>
  <si>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</si>
  <si>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</si>
  <si>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</si>
  <si>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</si>
  <si>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</si>
  <si>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</si>
  <si>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</si>
  <si>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</si>
  <si>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</si>
  <si>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</si>
  <si>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</si>
  <si>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</si>
  <si>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</si>
  <si>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</si>
  <si>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</si>
  <si>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</si>
  <si>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</si>
  <si>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</si>
  <si>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</si>
  <si>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</si>
  <si>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</si>
  <si>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</si>
  <si>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</si>
  <si>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</si>
  <si>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</si>
  <si>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</si>
  <si>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</si>
  <si>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</si>
  <si>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</si>
  <si>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</si>
  <si>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</si>
  <si>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</si>
  <si>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</si>
  <si>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</si>
  <si>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</si>
  <si>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</si>
  <si>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</si>
  <si>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</si>
  <si>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</si>
  <si>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</si>
  <si>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</si>
  <si>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</si>
  <si>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</si>
  <si>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</si>
  <si>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</si>
  <si>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</si>
  <si>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</si>
  <si>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</si>
  <si>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</si>
  <si>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</si>
  <si>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</si>
  <si>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</si>
  <si>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</si>
  <si>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</si>
  <si>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</si>
  <si>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</si>
  <si>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</si>
  <si>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</si>
  <si>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</si>
  <si>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</si>
  <si>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</si>
  <si>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</si>
  <si>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</si>
  <si>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</si>
  <si>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</si>
  <si>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</si>
  <si>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</si>
  <si>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</si>
  <si>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</si>
  <si>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</si>
  <si>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</si>
  <si>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</si>
  <si>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</si>
  <si>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</si>
  <si>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</si>
  <si>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</si>
  <si>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</si>
  <si>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</si>
  <si>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</si>
  <si>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</si>
  <si>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</si>
  <si>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</si>
  <si>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</si>
  <si>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</si>
  <si>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</si>
  <si>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</si>
  <si>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</si>
  <si>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</si>
  <si>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</si>
  <si>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</si>
  <si>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</si>
  <si>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</si>
  <si>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</si>
  <si>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</si>
  <si>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</si>
  <si>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</si>
  <si>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</si>
  <si>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</si>
  <si>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</si>
  <si>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</si>
  <si>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</si>
  <si>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</si>
  <si>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</si>
  <si>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</si>
  <si>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</si>
  <si>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</si>
  <si>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</si>
  <si>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</si>
  <si>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</si>
  <si>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</si>
  <si>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</si>
  <si>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</si>
  <si>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</si>
  <si>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</si>
  <si>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</si>
  <si>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</si>
  <si>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</si>
  <si>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</si>
  <si>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</si>
  <si>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</si>
  <si>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</si>
  <si>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</si>
  <si>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</si>
  <si>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</si>
  <si>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</si>
  <si>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</si>
  <si>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</si>
  <si>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</si>
  <si>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</si>
  <si>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</si>
  <si>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</si>
  <si>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</si>
  <si>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</si>
  <si>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</si>
  <si>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</si>
  <si>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</si>
  <si>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</si>
  <si>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</si>
  <si>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</si>
  <si>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</si>
  <si>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</si>
  <si>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</si>
  <si>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</si>
  <si>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</si>
  <si>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</si>
  <si>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</si>
  <si>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</si>
  <si>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</si>
  <si>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</si>
  <si>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</si>
  <si>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</si>
  <si>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</si>
  <si>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</si>
  <si>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</si>
  <si>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</si>
  <si>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</si>
  <si>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</si>
  <si>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</si>
  <si>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</si>
  <si>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</si>
  <si>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</si>
  <si>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</si>
  <si>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</si>
  <si>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</si>
  <si>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</si>
  <si>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</si>
  <si>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</si>
  <si>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</si>
  <si>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</si>
  <si>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</si>
  <si>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</si>
  <si>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</si>
  <si>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</si>
  <si>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</si>
  <si>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</si>
  <si>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</si>
  <si>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</si>
  <si>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</si>
  <si>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</si>
  <si>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</si>
  <si>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</si>
  <si>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</si>
  <si>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</si>
  <si>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</si>
  <si>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</si>
  <si>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</si>
  <si>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</si>
  <si>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</si>
  <si>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</si>
  <si>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</si>
  <si>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</si>
  <si>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</si>
  <si>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</si>
  <si>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</si>
  <si>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</si>
  <si>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</si>
  <si>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</si>
  <si>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</si>
  <si>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</si>
  <si>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</si>
  <si>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</si>
  <si>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</si>
  <si>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</si>
  <si>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</si>
  <si>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</si>
  <si>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</si>
  <si>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</si>
  <si>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</si>
  <si>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</si>
  <si>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</si>
  <si>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</si>
  <si>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</si>
  <si>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</si>
  <si>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</si>
  <si>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</si>
  <si>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</si>
  <si>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</si>
  <si>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</si>
  <si>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</si>
  <si>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</si>
  <si>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</si>
  <si>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</si>
  <si>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</si>
  <si>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</si>
  <si>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</si>
  <si>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</si>
  <si>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</si>
  <si>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</si>
  <si>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</si>
  <si>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</si>
  <si>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</si>
  <si>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</si>
  <si>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</si>
  <si>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</si>
  <si>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</si>
  <si>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</si>
  <si>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</si>
  <si>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</si>
  <si>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</si>
  <si>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</si>
  <si>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</si>
  <si>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</si>
  <si>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</si>
  <si>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</si>
  <si>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</si>
  <si>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</si>
  <si>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</si>
  <si>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</si>
  <si>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</si>
  <si>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</si>
  <si>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</si>
  <si>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</si>
  <si>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</si>
  <si>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</si>
  <si>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</si>
  <si>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</si>
  <si>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</si>
  <si>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</si>
  <si>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</si>
  <si>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</si>
  <si>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</si>
  <si>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</si>
  <si>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</si>
  <si>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</si>
  <si>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</si>
  <si>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</si>
  <si>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</si>
  <si>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</si>
  <si>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</si>
  <si>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</si>
  <si>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</si>
  <si>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</si>
  <si>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</si>
  <si>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</si>
  <si>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</si>
  <si>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</si>
  <si>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</si>
  <si>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</si>
  <si>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</si>
  <si>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</si>
  <si>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</si>
  <si>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</si>
  <si>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</si>
  <si>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</si>
  <si>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</si>
  <si>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</si>
  <si>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</si>
  <si>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</si>
  <si>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</si>
  <si>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</si>
  <si>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</si>
  <si>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</si>
  <si>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</si>
  <si>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</si>
  <si>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</si>
  <si>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</si>
  <si>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</si>
  <si>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</si>
  <si>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</si>
  <si>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</si>
  <si>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</si>
  <si>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</si>
  <si>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</si>
  <si>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</si>
  <si>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</si>
  <si>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</si>
  <si>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</si>
  <si>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</si>
  <si>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</si>
  <si>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</si>
  <si>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</si>
  <si>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</si>
  <si>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</si>
  <si>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</si>
  <si>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</si>
  <si>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</si>
  <si>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</si>
  <si>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</si>
  <si>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</si>
  <si>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</si>
  <si>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</si>
  <si>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</si>
  <si>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</si>
  <si>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</si>
  <si>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</si>
  <si>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</si>
  <si>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</si>
  <si>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</si>
  <si>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</si>
  <si>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</si>
  <si>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</si>
  <si>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</si>
  <si>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</si>
  <si>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</si>
  <si>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</si>
  <si>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</si>
  <si>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</si>
  <si>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</si>
  <si>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</si>
  <si>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</si>
  <si>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</si>
  <si>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</si>
  <si>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</si>
  <si>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</si>
  <si>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</si>
  <si>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</si>
  <si>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</si>
  <si>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</si>
  <si>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</si>
  <si>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</si>
  <si>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</si>
  <si>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</si>
  <si>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</si>
  <si>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</si>
  <si>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</si>
  <si>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</si>
  <si>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</si>
  <si>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</si>
  <si>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</si>
  <si>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</si>
  <si>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</si>
  <si>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</si>
  <si>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</si>
  <si>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</si>
  <si>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</si>
  <si>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</si>
  <si>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</si>
  <si>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</si>
  <si>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</si>
  <si>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</si>
  <si>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</si>
  <si>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</si>
  <si>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</si>
  <si>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</si>
  <si>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</si>
  <si>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</si>
  <si>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</si>
  <si>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</si>
  <si>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</si>
  <si>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</si>
  <si>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</si>
  <si>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</si>
  <si>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</si>
  <si>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</si>
  <si>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</si>
  <si>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</si>
  <si>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</si>
  <si>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</si>
  <si>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</si>
  <si>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</si>
  <si>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</si>
  <si>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</si>
  <si>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</si>
  <si>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</si>
  <si>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</si>
  <si>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</si>
  <si>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</si>
  <si>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</si>
  <si>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</si>
  <si>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</si>
  <si>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</si>
  <si>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</si>
  <si>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</si>
  <si>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</si>
  <si>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</si>
  <si>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</si>
  <si>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</si>
  <si>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</si>
  <si>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</si>
  <si>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</si>
  <si>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</si>
  <si>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</si>
  <si>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</si>
  <si>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</si>
  <si>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</si>
  <si>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</si>
  <si>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</si>
  <si>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</si>
  <si>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</si>
  <si>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</si>
  <si>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</si>
  <si>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</si>
  <si>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</si>
  <si>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</si>
  <si>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</si>
  <si>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</si>
  <si>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</si>
  <si>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</si>
  <si>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</si>
  <si>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</si>
  <si>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</si>
  <si>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</si>
  <si>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</si>
  <si>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</si>
  <si>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</si>
  <si>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</si>
  <si>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</si>
  <si>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</si>
  <si>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</si>
  <si>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</si>
  <si>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</si>
  <si>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</si>
  <si>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</si>
  <si>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</si>
  <si>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</si>
  <si>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</si>
  <si>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</si>
  <si>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</si>
  <si>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</si>
  <si>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</si>
  <si>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</si>
  <si>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</si>
  <si>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</si>
  <si>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</si>
  <si>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</si>
  <si>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</si>
  <si>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</si>
  <si>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</si>
  <si>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</si>
  <si>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</si>
  <si>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</si>
  <si>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</si>
  <si>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</si>
  <si>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</si>
  <si>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</si>
  <si>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</si>
  <si>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</si>
  <si>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</si>
  <si>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</si>
  <si>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</si>
  <si>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</si>
  <si>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</si>
  <si>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</si>
  <si>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</si>
  <si>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</si>
  <si>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</si>
  <si>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</si>
  <si>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</si>
  <si>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</si>
  <si>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</si>
  <si>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</si>
  <si>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</si>
  <si>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</si>
  <si>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</si>
  <si>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</si>
  <si>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</si>
  <si>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</si>
  <si>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</si>
  <si>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</si>
  <si>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</si>
  <si>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</si>
  <si>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</si>
  <si>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</si>
  <si>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</si>
  <si>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</si>
  <si>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</si>
  <si>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</si>
  <si>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</si>
  <si>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</si>
  <si>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</si>
  <si>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</si>
  <si>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</si>
  <si>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</si>
  <si>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</si>
  <si>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</si>
  <si>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</si>
  <si>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</si>
  <si>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</si>
  <si>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</si>
  <si>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</si>
  <si>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</si>
  <si>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</si>
  <si>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</si>
  <si>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</si>
  <si>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</si>
  <si>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</si>
  <si>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</si>
  <si>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</si>
  <si>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</si>
  <si>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</si>
  <si>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</si>
  <si>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</si>
  <si>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</si>
  <si>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</si>
  <si>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</si>
  <si>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</si>
  <si>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</si>
  <si>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</si>
  <si>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</si>
  <si>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</si>
  <si>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</si>
  <si>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</si>
  <si>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</si>
  <si>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</si>
  <si>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</si>
  <si>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</si>
  <si>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</si>
  <si>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</si>
  <si>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</si>
  <si>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</si>
  <si>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</si>
  <si>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</si>
  <si>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</si>
  <si>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</si>
  <si>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</si>
  <si>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</si>
  <si>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</si>
  <si>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</si>
  <si>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</si>
  <si>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</si>
  <si>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</si>
  <si>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</si>
  <si>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</si>
  <si>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</si>
  <si>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</si>
  <si>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</si>
  <si>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</si>
  <si>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</si>
  <si>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</si>
  <si>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</si>
  <si>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</si>
  <si>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</si>
  <si>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</si>
  <si>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</si>
  <si>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</si>
  <si>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</si>
  <si>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</si>
  <si>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</si>
  <si>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</si>
  <si>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</si>
  <si>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</si>
  <si>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</si>
  <si>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</si>
  <si>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</si>
  <si>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</si>
  <si>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</si>
  <si>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</si>
  <si>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</si>
  <si>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</si>
  <si>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</si>
  <si>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</si>
  <si>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</si>
  <si>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</si>
  <si>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</si>
  <si>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</si>
  <si>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</si>
  <si>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</si>
  <si>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</si>
  <si>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</si>
  <si>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</si>
  <si>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</si>
  <si>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</si>
  <si>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</si>
  <si>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</si>
  <si>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</si>
  <si>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</si>
  <si>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</si>
  <si>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</si>
  <si>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</si>
  <si>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</si>
  <si>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</si>
  <si>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</si>
  <si>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</si>
  <si>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</si>
  <si>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</si>
  <si>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</si>
  <si>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</si>
  <si>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</si>
  <si>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</si>
  <si>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</si>
  <si>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</si>
  <si>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</si>
  <si>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</si>
  <si>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</si>
  <si>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</si>
  <si>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</si>
  <si>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</si>
  <si>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</si>
  <si>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</si>
  <si>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</si>
  <si>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</si>
  <si>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</si>
  <si>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</si>
  <si>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</si>
  <si>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</si>
  <si>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</si>
  <si>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</si>
  <si>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</si>
  <si>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</si>
  <si>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</si>
  <si>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</si>
  <si>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</si>
  <si>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</si>
  <si>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</si>
  <si>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</si>
  <si>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</si>
  <si>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</si>
  <si>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</si>
  <si>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</si>
  <si>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</si>
  <si>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</si>
  <si>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</si>
  <si>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</si>
  <si>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</si>
  <si>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</si>
  <si>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</si>
  <si>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</si>
  <si>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</si>
  <si>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</si>
  <si>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</si>
  <si>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</si>
  <si>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</si>
  <si>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</si>
  <si>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</si>
  <si>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</si>
  <si>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</si>
  <si>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</si>
  <si>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</si>
  <si>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</si>
  <si>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</si>
  <si>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</si>
  <si>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</si>
  <si>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</si>
  <si>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</si>
  <si>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</si>
  <si>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</si>
  <si>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</si>
  <si>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</si>
  <si>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</si>
  <si>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</si>
  <si>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</si>
  <si>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</si>
  <si>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</si>
  <si>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</si>
  <si>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</si>
  <si>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</si>
  <si>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</si>
  <si>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</si>
  <si>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</si>
  <si>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</si>
  <si>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</si>
  <si>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</si>
  <si>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</si>
  <si>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</si>
  <si>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</si>
  <si>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</si>
  <si>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</si>
  <si>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</si>
  <si>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</si>
  <si>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</si>
  <si>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</si>
  <si>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</si>
  <si>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</si>
  <si>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</si>
  <si>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</si>
  <si>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</si>
  <si>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</si>
  <si>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</si>
  <si>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</si>
  <si>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</si>
  <si>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</si>
  <si>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</si>
  <si>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</si>
  <si>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</si>
  <si>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</si>
  <si>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</si>
  <si>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</si>
  <si>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</si>
  <si>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</si>
  <si>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</si>
  <si>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</si>
  <si>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</si>
  <si>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</si>
  <si>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</si>
  <si>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</si>
  <si>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</si>
  <si>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</si>
  <si>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</si>
  <si>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</si>
  <si>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</si>
  <si>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</si>
  <si>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</si>
  <si>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</si>
  <si>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</si>
  <si>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</si>
  <si>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</si>
  <si>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</si>
  <si>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</si>
  <si>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</si>
  <si>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</si>
  <si>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</si>
  <si>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</si>
  <si>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</si>
  <si>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</si>
  <si>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</si>
  <si>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</si>
  <si>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</si>
  <si>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</si>
  <si>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</si>
  <si>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</si>
  <si>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</si>
  <si>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</si>
  <si>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</si>
  <si>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</si>
  <si>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</si>
  <si>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</si>
  <si>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</si>
  <si>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</si>
  <si>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</si>
  <si>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</si>
  <si>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</si>
  <si>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</si>
  <si>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</si>
  <si>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</si>
  <si>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</si>
  <si>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</si>
  <si>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</si>
  <si>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</si>
  <si>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</si>
  <si>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</si>
  <si>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</si>
  <si>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</si>
  <si>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</si>
  <si>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</si>
  <si>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</si>
  <si>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</si>
  <si>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</si>
  <si>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</si>
  <si>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</si>
  <si>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</si>
  <si>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</si>
  <si>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</si>
  <si>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</si>
  <si>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</si>
  <si>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</si>
  <si>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</si>
  <si>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</si>
  <si>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</si>
  <si>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</si>
  <si>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</si>
  <si>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</si>
  <si>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</si>
  <si>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</si>
  <si>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</si>
  <si>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</si>
  <si>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</si>
  <si>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</si>
  <si>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</si>
  <si>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</si>
  <si>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</si>
  <si>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</si>
  <si>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</si>
  <si>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</si>
  <si>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</si>
  <si>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</si>
  <si>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</si>
  <si>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</si>
  <si>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</si>
  <si>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</si>
  <si>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</si>
  <si>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</si>
  <si>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</si>
  <si>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</si>
  <si>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</si>
  <si>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</si>
  <si>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</si>
  <si>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</si>
  <si>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</si>
  <si>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</si>
  <si>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</si>
  <si>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</si>
  <si>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</si>
  <si>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</si>
  <si>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</si>
  <si>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</si>
  <si>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</si>
  <si>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</si>
  <si>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</si>
  <si>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</si>
  <si>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</si>
  <si>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</si>
  <si>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</si>
  <si>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</si>
  <si>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</si>
  <si>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</si>
  <si>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</si>
  <si>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</si>
  <si>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</si>
  <si>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</si>
  <si>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</si>
  <si>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</si>
  <si>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</si>
  <si>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</si>
  <si>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</si>
  <si>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</si>
  <si>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</si>
  <si>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</si>
  <si>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</si>
  <si>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</si>
  <si>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</si>
  <si>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</si>
  <si>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</si>
  <si>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</si>
  <si>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</si>
  <si>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</si>
  <si>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</si>
  <si>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</si>
  <si>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</si>
  <si>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</si>
  <si>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</si>
  <si>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</si>
  <si>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</si>
  <si>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</si>
  <si>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</si>
  <si>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</si>
  <si>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</si>
  <si>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</si>
  <si>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</si>
  <si>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</si>
  <si>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</si>
  <si>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</si>
  <si>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</si>
  <si>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</si>
  <si>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</si>
  <si>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</si>
  <si>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</si>
  <si>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</si>
  <si>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</si>
  <si>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</si>
  <si>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</si>
  <si>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</si>
  <si>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</si>
  <si>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</si>
  <si>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</si>
  <si>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</si>
  <si>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</si>
  <si>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</si>
  <si>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</si>
  <si>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</si>
  <si>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</si>
  <si>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</si>
  <si>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</si>
  <si>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</si>
  <si>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</si>
  <si>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</si>
  <si>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</si>
  <si>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</si>
  <si>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</si>
  <si>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</si>
  <si>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</si>
  <si>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</si>
  <si>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</si>
  <si>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</si>
  <si>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</si>
  <si>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</si>
  <si>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</si>
  <si>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</si>
  <si>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</si>
  <si>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</si>
  <si>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</si>
  <si>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</si>
  <si>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</si>
  <si>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</si>
  <si>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</si>
  <si>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</si>
  <si>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</si>
  <si>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</si>
  <si>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</si>
  <si>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</si>
  <si>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</si>
  <si>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</si>
  <si>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</si>
  <si>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</si>
  <si>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</si>
  <si>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</si>
  <si>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</si>
  <si>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</si>
  <si>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</si>
  <si>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</si>
  <si>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</si>
  <si>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</si>
  <si>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</si>
  <si>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</si>
  <si>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</si>
  <si>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</si>
  <si>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</si>
  <si>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</si>
  <si>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</si>
  <si>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</si>
  <si>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</si>
  <si>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</si>
  <si>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</si>
  <si>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</si>
  <si>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</si>
  <si>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</si>
  <si>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</si>
  <si>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</si>
  <si>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</si>
  <si>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</si>
  <si>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</si>
  <si>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</si>
  <si>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</si>
  <si>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</si>
  <si>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</si>
  <si>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</si>
  <si>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</si>
  <si>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</si>
  <si>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</si>
  <si>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</si>
  <si>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</si>
  <si>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</si>
  <si>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</si>
  <si>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</si>
  <si>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</si>
  <si>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</si>
  <si>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</si>
  <si>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</si>
  <si>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</si>
  <si>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</si>
  <si>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</si>
  <si>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</si>
  <si>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</si>
  <si>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</si>
  <si>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</si>
  <si>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</si>
  <si>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</si>
  <si>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</si>
  <si>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</si>
  <si>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</si>
  <si>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</si>
  <si>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</si>
  <si>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</si>
  <si>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</si>
  <si>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</si>
  <si>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</si>
  <si>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</si>
  <si>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</si>
  <si>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</si>
  <si>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</si>
  <si>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</si>
  <si>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</si>
  <si>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</si>
  <si>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</si>
  <si>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</si>
  <si>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</si>
  <si>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</si>
  <si>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</si>
  <si>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</si>
  <si>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</si>
  <si>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</si>
  <si>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</si>
  <si>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</si>
  <si>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</si>
  <si>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</si>
  <si>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</si>
  <si>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</si>
  <si>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</si>
  <si>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</si>
  <si>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</si>
  <si>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</si>
  <si>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</si>
  <si>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</si>
  <si>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</si>
  <si>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</si>
  <si>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</si>
  <si>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</si>
  <si>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</si>
  <si>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</si>
  <si>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</si>
  <si>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</si>
  <si>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</si>
  <si>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</si>
  <si>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</si>
  <si>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</si>
  <si>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</si>
  <si>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</si>
  <si>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</si>
  <si>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</si>
  <si>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</si>
  <si>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</si>
  <si>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</si>
  <si>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</si>
  <si>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</si>
  <si>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</si>
  <si>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</si>
  <si>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</si>
  <si>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</si>
  <si>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</si>
  <si>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</si>
  <si>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</si>
  <si>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</si>
  <si>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</si>
  <si>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</si>
  <si>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</si>
  <si>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</si>
  <si>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</si>
  <si>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</si>
  <si>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</si>
  <si>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</si>
  <si>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</si>
  <si>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</si>
  <si>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</si>
  <si>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</si>
  <si>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</si>
  <si>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</si>
  <si>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</si>
  <si>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</si>
  <si>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</si>
  <si>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</si>
  <si>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</si>
  <si>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</si>
  <si>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</si>
  <si>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</si>
  <si>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</si>
  <si>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</si>
  <si>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</si>
  <si>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</si>
  <si>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</si>
  <si>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</si>
  <si>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</si>
  <si>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</si>
  <si>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</si>
  <si>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</si>
  <si>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</si>
  <si>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</si>
  <si>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</si>
  <si>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</si>
  <si>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</si>
  <si>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</si>
  <si>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</si>
  <si>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</si>
  <si>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</si>
  <si>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</si>
  <si>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</si>
  <si>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</si>
  <si>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</si>
  <si>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</si>
  <si>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</si>
  <si>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</si>
  <si>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</si>
  <si>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</si>
  <si>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</si>
  <si>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</si>
  <si>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</si>
  <si>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</si>
  <si>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</si>
  <si>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</si>
  <si>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</si>
  <si>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</si>
  <si>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</si>
  <si>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</si>
  <si>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</si>
  <si>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</si>
  <si>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</si>
  <si>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</si>
  <si>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</si>
  <si>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</si>
  <si>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</si>
  <si>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</si>
  <si>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</si>
  <si>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</si>
  <si>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</si>
  <si>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</si>
  <si>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</si>
  <si>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</si>
  <si>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</si>
  <si>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</si>
  <si>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</si>
  <si>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</si>
  <si>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</si>
  <si>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</si>
  <si>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</si>
  <si>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</si>
  <si>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</si>
  <si>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</si>
  <si>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</si>
  <si>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</si>
  <si>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</si>
  <si>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</si>
  <si>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</si>
  <si>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</si>
  <si>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</si>
  <si>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</si>
  <si>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</si>
  <si>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</si>
  <si>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</si>
  <si>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</si>
  <si>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</si>
  <si>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</si>
  <si>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</si>
  <si>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</si>
  <si>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</si>
  <si>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</si>
  <si>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</si>
  <si>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</si>
  <si>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</si>
  <si>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</si>
  <si>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</si>
  <si>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</si>
  <si>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</si>
  <si>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</si>
  <si>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</si>
  <si>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</si>
  <si>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</si>
  <si>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</si>
  <si>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</si>
  <si>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</si>
  <si>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</si>
  <si>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</si>
  <si>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</si>
  <si>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</si>
  <si>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</si>
  <si>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</si>
  <si>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</si>
  <si>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</si>
  <si>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</si>
  <si>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</si>
  <si>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</si>
  <si>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</si>
  <si>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</si>
  <si>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</si>
  <si>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</si>
  <si>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</si>
  <si>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</si>
  <si>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</si>
  <si>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</si>
  <si>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</si>
  <si>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</si>
  <si>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</si>
  <si>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</si>
  <si>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</si>
  <si>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</si>
  <si>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</si>
  <si>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</si>
  <si>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</si>
  <si>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</si>
  <si>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</si>
  <si>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</si>
  <si>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</si>
  <si>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</si>
  <si>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</si>
  <si>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</si>
  <si>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</si>
  <si>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</si>
  <si>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</si>
  <si>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</si>
  <si>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</si>
  <si>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</si>
  <si>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</si>
  <si>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</si>
  <si>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</si>
  <si>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</si>
  <si>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</si>
  <si>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</si>
  <si>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</si>
  <si>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</si>
  <si>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</si>
  <si>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</si>
  <si>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</si>
  <si>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</si>
  <si>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</si>
  <si>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</si>
  <si>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</si>
  <si>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</si>
  <si>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</si>
  <si>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</si>
  <si>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</si>
  <si>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</si>
  <si>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</si>
  <si>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</si>
  <si>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</si>
  <si>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</si>
  <si>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</si>
  <si>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</si>
  <si>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</si>
  <si>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</si>
  <si>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</si>
  <si>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</si>
  <si>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</si>
  <si>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</si>
  <si>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</si>
  <si>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</si>
  <si>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</si>
  <si>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</si>
  <si>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</si>
  <si>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</si>
  <si>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</si>
  <si>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</si>
  <si>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</si>
  <si>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</si>
  <si>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</si>
  <si>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</si>
  <si>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</si>
  <si>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</si>
  <si>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</si>
  <si>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</si>
  <si>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</si>
  <si>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</si>
  <si>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</si>
  <si>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</si>
  <si>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</si>
  <si>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</si>
  <si>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</si>
  <si>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</si>
  <si>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</si>
  <si>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</si>
  <si>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</si>
  <si>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</si>
  <si>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</si>
  <si>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</si>
  <si>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</si>
  <si>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</si>
  <si>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</si>
  <si>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</si>
  <si>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</si>
  <si>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</si>
  <si>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</si>
  <si>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</si>
  <si>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</si>
  <si>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</si>
  <si>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</si>
  <si>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</si>
  <si>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</si>
  <si>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</si>
  <si>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</si>
  <si>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</si>
  <si>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</si>
  <si>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</si>
  <si>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</si>
  <si>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</si>
  <si>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</si>
  <si>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</si>
  <si>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</si>
  <si>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</si>
  <si>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</si>
  <si>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</si>
  <si>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</si>
  <si>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</si>
  <si>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</si>
  <si>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</si>
  <si>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</si>
  <si>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</si>
  <si>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</si>
  <si>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</si>
  <si>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</si>
  <si>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</si>
  <si>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</si>
  <si>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</si>
  <si>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</si>
  <si>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</si>
  <si>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</si>
  <si>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</si>
  <si>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</si>
  <si>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</si>
  <si>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</si>
  <si>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</si>
  <si>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</si>
  <si>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</si>
  <si>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</si>
  <si>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</si>
  <si>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</si>
  <si>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</si>
  <si>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</si>
  <si>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</si>
  <si>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</si>
  <si>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</si>
  <si>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</si>
  <si>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</si>
  <si>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</si>
  <si>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</si>
  <si>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</si>
  <si>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</si>
  <si>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</si>
  <si>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</si>
  <si>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</si>
  <si>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</si>
  <si>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</si>
  <si>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</si>
  <si>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</si>
  <si>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</si>
  <si>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</si>
  <si>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</si>
  <si>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</si>
  <si>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</si>
  <si>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</si>
  <si>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</si>
  <si>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</si>
  <si>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</si>
  <si>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</si>
  <si>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</si>
  <si>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</si>
  <si>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</si>
  <si>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</si>
  <si>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</si>
  <si>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</si>
  <si>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</si>
  <si>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</si>
  <si>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</si>
  <si>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</si>
  <si>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</si>
  <si>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</si>
  <si>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</si>
  <si>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</si>
  <si>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</si>
  <si>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</si>
  <si>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</si>
  <si>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</si>
  <si>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</si>
  <si>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</si>
  <si>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</si>
  <si>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</si>
  <si>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</si>
  <si>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</si>
  <si>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</si>
  <si>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</si>
  <si>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</si>
  <si>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</si>
  <si>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</si>
  <si>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</si>
  <si>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</si>
  <si>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</si>
  <si>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</si>
  <si>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</si>
  <si>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</si>
  <si>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</si>
  <si>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</si>
  <si>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</si>
  <si>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</si>
  <si>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</si>
  <si>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</si>
  <si>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</si>
  <si>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</si>
  <si>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</si>
  <si>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</si>
  <si>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</si>
  <si>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</si>
  <si>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</si>
  <si>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</si>
  <si>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</si>
  <si>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</si>
  <si>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</si>
  <si>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</si>
  <si>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</si>
  <si>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</si>
  <si>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</si>
  <si>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</si>
  <si>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</si>
  <si>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</si>
  <si>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</si>
  <si>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</si>
  <si>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</si>
  <si>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</si>
  <si>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</si>
  <si>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</si>
  <si>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</si>
  <si>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</si>
  <si>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</si>
  <si>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</si>
  <si>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</si>
  <si>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</si>
  <si>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</si>
  <si>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</si>
  <si>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</si>
  <si>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</si>
  <si>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</si>
  <si>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</si>
  <si>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</si>
  <si>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</si>
  <si>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</si>
  <si>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</si>
  <si>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</si>
  <si>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</si>
  <si>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</si>
  <si>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</si>
  <si>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</si>
  <si>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</si>
  <si>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</si>
  <si>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</si>
  <si>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</si>
  <si>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</si>
  <si>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</si>
  <si>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</si>
  <si>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</si>
  <si>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</si>
  <si>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</si>
  <si>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</si>
  <si>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</si>
  <si>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</si>
  <si>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</si>
  <si>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</si>
  <si>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</si>
  <si>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</si>
  <si>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</si>
  <si>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</si>
  <si>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</si>
  <si>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</si>
  <si>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</si>
  <si>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</si>
  <si>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</si>
  <si>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</si>
  <si>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</si>
  <si>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</si>
  <si>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</si>
  <si>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</si>
  <si>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</si>
  <si>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</si>
  <si>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</si>
  <si>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</si>
  <si>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</si>
  <si>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</si>
  <si>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</si>
  <si>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</si>
  <si>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</si>
  <si>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</si>
  <si>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</si>
  <si>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</si>
  <si>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</si>
  <si>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</si>
  <si>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</si>
  <si>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</si>
  <si>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</si>
  <si>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</si>
  <si>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</si>
  <si>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</si>
  <si>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</si>
  <si>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</si>
  <si>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</si>
  <si>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</si>
  <si>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</si>
  <si>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</si>
  <si>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</si>
  <si>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</si>
  <si>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</si>
  <si>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</si>
  <si>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</si>
  <si>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</si>
  <si>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</si>
  <si>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</si>
  <si>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</si>
  <si>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</si>
  <si>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</si>
  <si>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</si>
  <si>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</si>
  <si>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</si>
  <si>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</si>
  <si>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</si>
  <si>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</si>
  <si>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</si>
  <si>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</si>
  <si>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</si>
  <si>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</si>
  <si>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</si>
  <si>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</si>
  <si>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</si>
  <si>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</si>
  <si>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</si>
  <si>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</si>
  <si>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</si>
  <si>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</si>
  <si>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</si>
  <si>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</si>
  <si>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</si>
  <si>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</si>
  <si>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</si>
  <si>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</si>
  <si>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</si>
  <si>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</si>
  <si>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</si>
  <si>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</si>
  <si>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</si>
  <si>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</si>
  <si>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</si>
  <si>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</si>
  <si>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</si>
  <si>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</si>
  <si>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</si>
  <si>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</si>
  <si>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</si>
  <si>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</si>
  <si>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</si>
  <si>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</si>
  <si>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</si>
  <si>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</si>
  <si>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</si>
  <si>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</si>
  <si>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</si>
  <si>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</si>
  <si>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</si>
  <si>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</si>
  <si>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</si>
  <si>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</si>
  <si>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</si>
  <si>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</si>
  <si>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</si>
  <si>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</si>
  <si>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</si>
  <si>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</si>
  <si>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</si>
  <si>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</si>
  <si>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</si>
  <si>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</si>
  <si>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</si>
  <si>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</si>
  <si>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</si>
  <si>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</si>
  <si>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</si>
  <si>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</si>
  <si>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</si>
  <si>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</si>
  <si>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</si>
  <si>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</si>
  <si>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</si>
  <si>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</si>
  <si>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</si>
  <si>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</si>
  <si>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</si>
  <si>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</si>
  <si>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</si>
  <si>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</si>
  <si>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</si>
  <si>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</si>
  <si>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</si>
  <si>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</si>
  <si>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</si>
  <si>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</si>
  <si>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</si>
  <si>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</si>
  <si>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</si>
  <si>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</si>
  <si>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</si>
  <si>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</si>
  <si>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</si>
  <si>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</si>
  <si>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</si>
  <si>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</si>
  <si>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</si>
  <si>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</si>
  <si>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</si>
  <si>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</si>
  <si>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</si>
  <si>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</si>
  <si>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</si>
  <si>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</si>
  <si>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</si>
  <si>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</si>
  <si>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</si>
  <si>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</si>
  <si>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</si>
  <si>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</si>
  <si>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</si>
  <si>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</si>
  <si>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</si>
  <si>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</si>
  <si>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</si>
  <si>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</si>
  <si>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</si>
  <si>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</si>
  <si>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</si>
  <si>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</si>
  <si>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</si>
  <si>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</si>
  <si>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</si>
  <si>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</si>
  <si>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</si>
  <si>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</si>
  <si>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</si>
  <si>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</si>
  <si>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</si>
  <si>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</si>
  <si>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</si>
  <si>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</si>
  <si>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</si>
  <si>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</si>
  <si>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</si>
  <si>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</si>
  <si>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</si>
  <si>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</si>
  <si>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</si>
  <si>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</si>
  <si>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</si>
  <si>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</si>
  <si>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</si>
  <si>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</si>
  <si>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</si>
  <si>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</si>
  <si>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</si>
  <si>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</si>
  <si>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</si>
  <si>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</si>
  <si>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</si>
  <si>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</si>
  <si>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</si>
  <si>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</si>
  <si>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</si>
  <si>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</si>
  <si>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</si>
  <si>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</si>
  <si>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</si>
  <si>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</si>
  <si>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</si>
  <si>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</si>
  <si>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</si>
  <si>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</si>
  <si>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</si>
  <si>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</si>
  <si>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</si>
  <si>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</si>
  <si>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</si>
  <si>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</si>
  <si>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</si>
  <si>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</si>
  <si>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</si>
  <si>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</si>
  <si>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</si>
  <si>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</si>
  <si>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</si>
  <si>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</si>
  <si>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</si>
  <si>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</si>
  <si>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</si>
  <si>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</si>
  <si>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</si>
  <si>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</si>
  <si>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</si>
  <si>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</si>
  <si>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</si>
  <si>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</si>
  <si>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</si>
  <si>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</si>
  <si>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</si>
  <si>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</si>
  <si>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</si>
  <si>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</si>
  <si>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</si>
  <si>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</si>
  <si>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</si>
  <si>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</si>
  <si>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</si>
  <si>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</si>
  <si>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</si>
  <si>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</si>
  <si>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</si>
  <si>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</si>
  <si>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</si>
  <si>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</si>
  <si>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</si>
  <si>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</si>
  <si>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</si>
  <si>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</si>
  <si>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</si>
  <si>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</si>
  <si>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</si>
  <si>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</si>
  <si>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</si>
  <si>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</si>
  <si>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</si>
  <si>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</si>
  <si>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</si>
  <si>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</si>
  <si>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</si>
  <si>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</si>
  <si>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</si>
  <si>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</si>
  <si>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</si>
  <si>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</si>
  <si>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</si>
  <si>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</si>
  <si>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</si>
  <si>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</si>
  <si>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</si>
  <si>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</si>
  <si>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</si>
  <si>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</si>
  <si>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</si>
  <si>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</si>
  <si>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</si>
  <si>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</si>
  <si>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</si>
  <si>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</si>
  <si>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</si>
  <si>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</si>
  <si>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</si>
  <si>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</si>
  <si>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</si>
  <si>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</si>
  <si>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</si>
  <si>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</si>
  <si>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</si>
  <si>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</si>
  <si>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</si>
  <si>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</si>
  <si>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</si>
  <si>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</si>
  <si>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</si>
  <si>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</si>
  <si>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</si>
  <si>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</si>
  <si>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</si>
  <si>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</si>
  <si>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</si>
  <si>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</si>
  <si>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</si>
  <si>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</si>
  <si>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</si>
  <si>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</si>
  <si>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</si>
  <si>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</si>
  <si>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</si>
  <si>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</si>
  <si>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</si>
  <si>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</si>
  <si>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</si>
  <si>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</si>
  <si>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</si>
  <si>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</si>
  <si>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</si>
  <si>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</si>
  <si>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</si>
  <si>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</si>
  <si>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</si>
  <si>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</si>
  <si>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</si>
  <si>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</si>
  <si>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</si>
  <si>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</si>
  <si>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</si>
  <si>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</si>
  <si>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</si>
  <si>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</si>
  <si>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</si>
  <si>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</si>
  <si>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</si>
  <si>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</si>
  <si>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</si>
  <si>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</si>
  <si>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</si>
  <si>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</si>
  <si>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</si>
  <si>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</si>
  <si>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</si>
  <si>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</si>
  <si>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</si>
  <si>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</si>
  <si>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</si>
  <si>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</si>
  <si>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</si>
  <si>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</si>
  <si>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</si>
  <si>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</si>
  <si>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</si>
  <si>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</si>
  <si>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</si>
  <si>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</si>
  <si>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</si>
  <si>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</si>
  <si>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</si>
  <si>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</si>
  <si>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</si>
  <si>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</si>
  <si>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</si>
  <si>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</si>
  <si>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</si>
  <si>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</si>
  <si>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</si>
  <si>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</si>
  <si>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</si>
  <si>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</si>
  <si>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</si>
  <si>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</si>
  <si>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</si>
  <si>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</si>
  <si>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</si>
  <si>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</si>
  <si>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</si>
  <si>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</si>
  <si>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</si>
  <si>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</si>
  <si>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</si>
  <si>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</si>
  <si>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</si>
  <si>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</si>
  <si>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</si>
  <si>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</si>
  <si>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</si>
  <si>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</si>
  <si>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</si>
  <si>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</si>
  <si>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</si>
  <si>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</si>
  <si>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</si>
  <si>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</si>
  <si>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</si>
  <si>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</si>
  <si>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</si>
  <si>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</si>
  <si>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</si>
  <si>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</si>
  <si>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</si>
  <si>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</si>
  <si>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</si>
  <si>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</si>
  <si>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</si>
  <si>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</si>
  <si>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</si>
  <si>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</si>
  <si>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</si>
  <si>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</si>
  <si>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</si>
  <si>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</si>
  <si>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</si>
  <si>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</si>
  <si>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</si>
  <si>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</si>
  <si>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</si>
  <si>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</si>
  <si>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</si>
  <si>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</si>
  <si>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</si>
  <si>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</si>
  <si>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</si>
  <si>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</si>
  <si>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</si>
  <si>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</si>
  <si>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</si>
  <si>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</si>
  <si>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</si>
  <si>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</si>
  <si>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</si>
  <si>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</si>
  <si>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</si>
  <si>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</si>
  <si>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</si>
  <si>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</si>
  <si>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</si>
  <si>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</si>
  <si>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</si>
  <si>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</si>
  <si>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</si>
  <si>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</si>
  <si>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</si>
  <si>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</si>
  <si>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</si>
  <si>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</si>
  <si>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</si>
  <si>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</si>
  <si>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</si>
  <si>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</si>
  <si>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</si>
  <si>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</si>
  <si>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</si>
  <si>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</si>
  <si>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</si>
  <si>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</si>
  <si>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</si>
  <si>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</si>
  <si>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</si>
  <si>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</si>
  <si>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</si>
  <si>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</si>
  <si>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</si>
  <si>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</si>
  <si>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</si>
  <si>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</si>
  <si>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</si>
  <si>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</si>
  <si>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</si>
  <si>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</si>
  <si>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</si>
  <si>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</si>
  <si>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</si>
  <si>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</si>
  <si>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</si>
  <si>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</si>
  <si>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</si>
  <si>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</si>
  <si>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</si>
  <si>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</si>
  <si>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</si>
  <si>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</si>
  <si>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</si>
  <si>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</si>
  <si>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</si>
  <si>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</si>
  <si>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</si>
  <si>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</si>
  <si>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</si>
  <si>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</si>
  <si>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</si>
  <si>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</si>
  <si>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</si>
  <si>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</si>
  <si>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</si>
  <si>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</si>
  <si>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</si>
  <si>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</si>
  <si>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</si>
  <si>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</si>
  <si>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</si>
  <si>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</si>
  <si>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</si>
  <si>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</si>
  <si>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</si>
  <si>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</si>
  <si>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</si>
  <si>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</si>
  <si>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</si>
  <si>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</si>
  <si>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</si>
  <si>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</si>
  <si>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</si>
  <si>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</si>
  <si>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</si>
  <si>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</si>
  <si>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</si>
  <si>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</si>
  <si>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</si>
  <si>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</si>
  <si>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</si>
  <si>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</si>
  <si>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</si>
  <si>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</si>
  <si>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</si>
  <si>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</si>
  <si>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</si>
  <si>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</si>
  <si>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</si>
  <si>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</si>
  <si>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</si>
  <si>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</si>
  <si>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</si>
  <si>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</si>
  <si>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</si>
  <si>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</si>
  <si>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</si>
  <si>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</si>
  <si>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</si>
  <si>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</si>
  <si>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</si>
  <si>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</si>
  <si>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</si>
  <si>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</si>
  <si>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</si>
  <si>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</si>
  <si>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</si>
  <si>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</si>
  <si>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</si>
  <si>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</si>
  <si>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</si>
  <si>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</si>
  <si>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</si>
  <si>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</si>
  <si>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</si>
  <si>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</si>
  <si>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</si>
  <si>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</si>
  <si>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</si>
  <si>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</si>
  <si>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</si>
  <si>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</si>
  <si>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</si>
  <si>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</si>
  <si>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</si>
  <si>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</si>
  <si>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</si>
  <si>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</si>
  <si>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</si>
  <si>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</si>
  <si>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</si>
  <si>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</si>
  <si>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</si>
  <si>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</si>
  <si>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</si>
  <si>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</si>
  <si>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</si>
  <si>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</si>
  <si>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</si>
  <si>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</si>
  <si>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</si>
  <si>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</si>
  <si>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</si>
  <si>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</si>
  <si>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</si>
  <si>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</si>
  <si>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</si>
  <si>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</si>
  <si>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</si>
  <si>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</si>
  <si>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</si>
  <si>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</si>
  <si>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</si>
  <si>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</si>
  <si>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</si>
  <si>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</si>
  <si>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</si>
  <si>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</si>
  <si>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</si>
  <si>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</si>
  <si>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</si>
  <si>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</si>
  <si>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</si>
  <si>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</si>
  <si>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</si>
  <si>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</si>
  <si>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</si>
  <si>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</si>
  <si>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</si>
  <si>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</si>
  <si>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</si>
  <si>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</si>
  <si>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</si>
  <si>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</si>
  <si>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</si>
  <si>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</si>
  <si>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</si>
  <si>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</si>
  <si>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</si>
  <si>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</si>
  <si>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</si>
  <si>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</si>
  <si>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</si>
  <si>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</si>
  <si>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</si>
  <si>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</si>
  <si>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</si>
  <si>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</si>
  <si>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</si>
  <si>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</si>
  <si>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</si>
  <si>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</si>
  <si>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</si>
  <si>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</si>
  <si>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</si>
  <si>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</si>
  <si>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</si>
  <si>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</si>
  <si>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</si>
  <si>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</si>
  <si>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</si>
  <si>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</si>
  <si>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</si>
  <si>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</si>
  <si>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</si>
  <si>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</si>
  <si>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</si>
  <si>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</si>
  <si>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</si>
  <si>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</si>
  <si>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</si>
  <si>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</si>
  <si>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</si>
  <si>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</si>
  <si>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</si>
  <si>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</si>
  <si>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</si>
  <si>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</si>
  <si>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</si>
  <si>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</si>
  <si>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</si>
  <si>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</si>
  <si>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</si>
  <si>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</si>
  <si>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</si>
  <si>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</si>
  <si>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</si>
  <si>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</si>
  <si>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</si>
  <si>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</si>
  <si>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</si>
  <si>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</si>
  <si>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</si>
  <si>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</si>
  <si>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</si>
  <si>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</si>
  <si>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</si>
  <si>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</si>
  <si>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</si>
  <si>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</si>
  <si>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</si>
  <si>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</si>
  <si>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</si>
  <si>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</si>
  <si>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</si>
  <si>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</si>
  <si>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</si>
  <si>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</si>
  <si>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</si>
  <si>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</si>
  <si>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</si>
  <si>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</si>
  <si>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</si>
  <si>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</si>
  <si>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</si>
  <si>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</si>
  <si>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</si>
  <si>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</si>
  <si>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</si>
  <si>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</si>
  <si>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</si>
  <si>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</si>
  <si>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</si>
  <si>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</si>
  <si>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</si>
  <si>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</si>
  <si>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</si>
  <si>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</si>
  <si>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</si>
  <si>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</si>
  <si>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</si>
  <si>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</si>
  <si>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</si>
  <si>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</si>
  <si>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</si>
  <si>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</si>
  <si>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</si>
  <si>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</si>
  <si>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</si>
  <si>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</si>
  <si>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</si>
  <si>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</si>
  <si>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</si>
  <si>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</si>
  <si>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</si>
  <si>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</si>
  <si>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</si>
  <si>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</si>
  <si>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</si>
  <si>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</si>
  <si>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</si>
  <si>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</si>
  <si>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</si>
  <si>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</si>
  <si>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</si>
  <si>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</si>
  <si>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</si>
  <si>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</si>
  <si>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</si>
  <si>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</si>
  <si>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</si>
  <si>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</si>
  <si>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</si>
  <si>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</si>
  <si>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</si>
  <si>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</si>
  <si>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</si>
  <si>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</si>
  <si>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</si>
  <si>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</si>
  <si>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</si>
  <si>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</si>
  <si>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</si>
  <si>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</si>
  <si>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</si>
  <si>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</si>
  <si>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</si>
  <si>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</si>
  <si>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</si>
  <si>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</si>
  <si>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</si>
  <si>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</si>
  <si>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</si>
  <si>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</si>
  <si>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</si>
  <si>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</si>
  <si>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</si>
  <si>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</si>
  <si>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</si>
  <si>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</si>
  <si>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</si>
  <si>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</si>
  <si>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</si>
  <si>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</si>
  <si>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</si>
  <si>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</si>
  <si>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</si>
  <si>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</si>
  <si>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</si>
  <si>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</si>
  <si>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</si>
  <si>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</si>
  <si>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</si>
  <si>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</si>
  <si>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</si>
  <si>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</si>
  <si>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</si>
  <si>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</si>
  <si>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</si>
  <si>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</si>
  <si>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</si>
  <si>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</si>
  <si>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</si>
  <si>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</si>
  <si>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</si>
  <si>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</si>
  <si>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</si>
  <si>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</si>
  <si>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</si>
  <si>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</si>
  <si>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</si>
  <si>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</si>
  <si>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</si>
  <si>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</si>
  <si>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</si>
  <si>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</si>
  <si>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</si>
  <si>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</si>
  <si>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</si>
  <si>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</si>
  <si>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</si>
  <si>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</si>
  <si>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</si>
  <si>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</si>
  <si>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</si>
  <si>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</si>
  <si>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</si>
  <si>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</si>
  <si>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</si>
  <si>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</si>
  <si>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</si>
  <si>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</si>
  <si>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</si>
  <si>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</si>
  <si>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</si>
  <si>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</si>
  <si>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</si>
  <si>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</si>
  <si>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</si>
  <si>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</si>
  <si>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</si>
  <si>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</si>
  <si>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</si>
  <si>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</si>
  <si>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</si>
  <si>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</si>
  <si>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</si>
  <si>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</si>
  <si>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</si>
  <si>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</si>
  <si>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</si>
  <si>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</si>
  <si>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</si>
  <si>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</si>
  <si>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</si>
  <si>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</si>
  <si>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</si>
  <si>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</si>
  <si>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</si>
  <si>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</si>
  <si>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</si>
  <si>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</si>
  <si>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</si>
  <si>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</si>
  <si>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</si>
  <si>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</si>
  <si>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</si>
  <si>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</si>
  <si>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</si>
  <si>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</si>
  <si>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</si>
  <si>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</si>
  <si>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</si>
  <si>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</si>
  <si>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</si>
  <si>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</si>
  <si>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</si>
  <si>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</si>
  <si>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</si>
  <si>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</si>
  <si>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</si>
  <si>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</si>
  <si>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</si>
  <si>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</si>
  <si>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</si>
  <si>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</si>
  <si>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</si>
  <si>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</si>
  <si>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</si>
  <si>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</si>
  <si>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</si>
  <si>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</si>
  <si>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</si>
  <si>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</si>
  <si>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</si>
  <si>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</si>
  <si>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</si>
  <si>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</si>
  <si>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</si>
  <si>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</si>
  <si>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</si>
  <si>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</si>
  <si>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</si>
  <si>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</si>
  <si>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</si>
  <si>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</si>
  <si>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</si>
  <si>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</si>
  <si>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</si>
  <si>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</si>
  <si>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</si>
  <si>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</si>
  <si>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</si>
  <si>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</si>
  <si>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</si>
  <si>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</si>
  <si>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</si>
  <si>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</si>
  <si>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</si>
  <si>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</si>
  <si>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</si>
  <si>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</si>
  <si>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</si>
  <si>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</si>
  <si>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</si>
  <si>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</si>
  <si>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</si>
  <si>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</si>
  <si>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</si>
  <si>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</si>
  <si>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</si>
  <si>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</si>
  <si>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</si>
  <si>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</si>
  <si>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</si>
  <si>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</si>
  <si>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</si>
  <si>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</si>
  <si>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</si>
  <si>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</si>
  <si>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</si>
  <si>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</si>
  <si>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</si>
  <si>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</si>
  <si>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</si>
  <si>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</si>
  <si>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</si>
  <si>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</si>
  <si>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</si>
  <si>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</si>
  <si>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</si>
  <si>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</si>
  <si>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</si>
  <si>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</si>
  <si>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</si>
  <si>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</si>
  <si>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</si>
  <si>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</si>
  <si>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</si>
  <si>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</si>
  <si>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</si>
  <si>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</si>
  <si>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</si>
  <si>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</si>
  <si>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</si>
  <si>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</si>
  <si>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</si>
  <si>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</si>
  <si>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</si>
  <si>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</si>
  <si>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</si>
  <si>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</si>
  <si>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</si>
  <si>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</si>
  <si>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</si>
  <si>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</si>
  <si>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</si>
  <si>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</si>
  <si>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</si>
  <si>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</si>
  <si>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</si>
  <si>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</si>
  <si>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</si>
  <si>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</si>
  <si>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</si>
  <si>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</si>
  <si>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</si>
  <si>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</si>
  <si>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</si>
  <si>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</si>
  <si>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</si>
  <si>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</si>
  <si>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</si>
  <si>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</si>
  <si>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</si>
  <si>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</si>
  <si>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</si>
  <si>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</si>
  <si>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</si>
  <si>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</si>
  <si>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</si>
  <si>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</si>
  <si>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</si>
  <si>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</si>
  <si>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</si>
  <si>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</si>
  <si>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</si>
  <si>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</si>
  <si>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</si>
  <si>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</si>
  <si>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</si>
  <si>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</si>
  <si>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</si>
  <si>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</si>
  <si>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</si>
  <si>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</si>
  <si>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</si>
  <si>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</si>
  <si>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</si>
  <si>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</si>
  <si>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</si>
  <si>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</si>
  <si>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</si>
  <si>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</si>
  <si>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</si>
  <si>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</si>
  <si>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</si>
  <si>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</si>
  <si>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</si>
  <si>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</si>
  <si>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</si>
  <si>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</si>
  <si>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</si>
  <si>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</si>
  <si>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</si>
  <si>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</si>
  <si>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</si>
  <si>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</si>
  <si>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</si>
  <si>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</si>
  <si>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</si>
  <si>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</si>
  <si>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</si>
  <si>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</si>
  <si>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</si>
  <si>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</si>
  <si>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</si>
  <si>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</si>
  <si>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</si>
  <si>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</si>
  <si>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</si>
  <si>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</si>
  <si>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</si>
  <si>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</si>
  <si>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</si>
  <si>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</si>
  <si>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</si>
  <si>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</si>
  <si>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</si>
  <si>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</si>
  <si>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</si>
  <si>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</si>
  <si>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</si>
  <si>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</si>
  <si>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</si>
  <si>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</si>
  <si>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</si>
  <si>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</si>
  <si>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</si>
  <si>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</si>
  <si>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</si>
  <si>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</si>
  <si>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</si>
  <si>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</si>
  <si>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</si>
  <si>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</si>
  <si>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</si>
  <si>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</si>
  <si>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</si>
  <si>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</si>
  <si>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</si>
  <si>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</si>
  <si>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</si>
  <si>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</si>
  <si>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</si>
  <si>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</si>
  <si>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</si>
  <si>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</si>
  <si>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</si>
  <si>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</si>
  <si>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</si>
  <si>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</si>
  <si>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</si>
  <si>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</si>
  <si>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</si>
  <si>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</si>
  <si>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</si>
  <si>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</si>
  <si>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</si>
  <si>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</si>
  <si>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</si>
  <si>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</si>
  <si>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</si>
  <si>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</si>
  <si>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</si>
  <si>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</si>
  <si>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</si>
  <si>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</si>
  <si>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</si>
  <si>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</si>
  <si>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</si>
  <si>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</si>
  <si>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</si>
  <si>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</si>
  <si>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</si>
  <si>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</si>
  <si>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</si>
  <si>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</si>
  <si>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</si>
  <si>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</si>
  <si>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</si>
  <si>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</si>
  <si>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</si>
  <si>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</si>
  <si>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</si>
  <si>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</si>
  <si>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</si>
  <si>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</si>
  <si>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</si>
  <si>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</si>
  <si>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</si>
  <si>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</si>
  <si>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</si>
  <si>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</si>
  <si>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</si>
  <si>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</si>
  <si>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</si>
  <si>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</si>
  <si>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</si>
  <si>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</si>
  <si>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</si>
  <si>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</si>
  <si>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</si>
  <si>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</si>
  <si>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</si>
  <si>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</si>
  <si>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</si>
  <si>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</si>
  <si>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</si>
  <si>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</si>
  <si>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</si>
  <si>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</si>
  <si>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</si>
  <si>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</si>
  <si>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</si>
  <si>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</si>
  <si>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</si>
  <si>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</si>
  <si>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</si>
  <si>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</si>
  <si>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</si>
  <si>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</si>
  <si>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</si>
  <si>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</si>
  <si>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</si>
  <si>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</si>
  <si>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</si>
  <si>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</si>
  <si>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</si>
  <si>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</si>
  <si>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</si>
  <si>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</si>
  <si>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</si>
  <si>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</si>
  <si>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</si>
  <si>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</si>
  <si>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</si>
  <si>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</si>
  <si>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</si>
  <si>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</si>
  <si>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</si>
  <si>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</si>
  <si>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</si>
  <si>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</si>
  <si>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</si>
  <si>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</si>
  <si>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</si>
  <si>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</si>
  <si>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</si>
  <si>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</si>
  <si>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</si>
  <si>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</si>
  <si>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</si>
  <si>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</si>
  <si>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</si>
  <si>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</si>
  <si>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</si>
  <si>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</si>
  <si>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</si>
  <si>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</si>
  <si>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</si>
  <si>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</si>
  <si>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</si>
  <si>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</si>
  <si>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</si>
  <si>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</si>
  <si>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</si>
  <si>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</si>
  <si>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</si>
  <si>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</si>
  <si>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</si>
  <si>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</si>
  <si>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</si>
  <si>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</si>
  <si>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</si>
  <si>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</si>
  <si>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</si>
  <si>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</si>
  <si>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</si>
  <si>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</si>
  <si>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</si>
  <si>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</si>
  <si>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</si>
  <si>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</si>
  <si>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</si>
  <si>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</si>
  <si>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</si>
  <si>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</si>
  <si>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</si>
  <si>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</si>
  <si>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</si>
  <si>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</si>
  <si>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</si>
  <si>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</si>
  <si>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</si>
  <si>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</si>
  <si>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</si>
  <si>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</si>
  <si>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</si>
  <si>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</si>
  <si>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</si>
  <si>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</si>
  <si>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</si>
  <si>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</si>
  <si>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</si>
  <si>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</si>
  <si>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</si>
  <si>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</si>
  <si>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</si>
  <si>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</si>
  <si>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</si>
  <si>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</si>
  <si>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</si>
  <si>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</si>
  <si>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</si>
  <si>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</si>
  <si>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</si>
  <si>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</si>
  <si>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</si>
  <si>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</si>
  <si>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</si>
  <si>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</si>
  <si>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</si>
  <si>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</si>
  <si>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</si>
  <si>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</si>
  <si>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</si>
  <si>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</si>
  <si>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</si>
  <si>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</si>
  <si>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</si>
  <si>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</si>
  <si>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</si>
  <si>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</si>
  <si>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</si>
  <si>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</si>
  <si>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</si>
  <si>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</si>
  <si>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</si>
  <si>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</si>
  <si>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</si>
  <si>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</si>
  <si>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</si>
  <si>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</si>
  <si>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</si>
  <si>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</si>
  <si>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</si>
  <si>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</si>
  <si>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</si>
  <si>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</si>
  <si>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</si>
  <si>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</si>
  <si>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</si>
  <si>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</si>
  <si>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</si>
  <si>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</si>
  <si>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</si>
  <si>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</si>
  <si>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</si>
  <si>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</si>
  <si>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</si>
  <si>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</si>
  <si>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</si>
  <si>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</si>
  <si>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</si>
  <si>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</si>
  <si>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</si>
  <si>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</si>
  <si>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</si>
  <si>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</si>
  <si>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</si>
  <si>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</si>
  <si>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</si>
  <si>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</si>
  <si>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</si>
  <si>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</si>
  <si>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</si>
  <si>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</si>
  <si>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</si>
  <si>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</si>
  <si>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</si>
  <si>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</si>
  <si>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</si>
  <si>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</si>
  <si>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</si>
  <si>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</si>
  <si>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</si>
  <si>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</si>
  <si>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</si>
  <si>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</si>
  <si>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</si>
  <si>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</si>
  <si>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</si>
  <si>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</si>
  <si>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</si>
  <si>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</si>
  <si>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</si>
  <si>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</si>
  <si>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</si>
  <si>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</si>
  <si>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</si>
  <si>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</si>
  <si>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</si>
  <si>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</si>
  <si>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</si>
  <si>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</si>
  <si>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</si>
  <si>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</si>
  <si>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</si>
  <si>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</si>
  <si>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</si>
  <si>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</si>
  <si>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</si>
  <si>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</si>
  <si>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</si>
  <si>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</si>
  <si>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</si>
  <si>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</si>
  <si>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</si>
  <si>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</si>
  <si>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</si>
  <si>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</si>
  <si>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</si>
  <si>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</si>
  <si>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</si>
  <si>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</si>
  <si>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</si>
  <si>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</si>
  <si>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</si>
  <si>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</si>
  <si>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</si>
  <si>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</si>
  <si>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</si>
  <si>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</si>
  <si>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</si>
  <si>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</si>
  <si>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</si>
  <si>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</si>
  <si>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</si>
  <si>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</si>
  <si>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</si>
  <si>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</si>
  <si>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</si>
  <si>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</si>
  <si>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</si>
  <si>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</si>
  <si>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</si>
  <si>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</si>
  <si>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</si>
  <si>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</si>
  <si>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</si>
  <si>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</si>
  <si>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</si>
  <si>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</si>
  <si>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</si>
  <si>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</si>
  <si>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</si>
  <si>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</si>
  <si>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</si>
  <si>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</si>
  <si>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</si>
  <si>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</si>
  <si>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</si>
  <si>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</si>
  <si>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</si>
  <si>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</si>
  <si>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</si>
  <si>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</si>
  <si>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</si>
  <si>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</si>
  <si>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</si>
  <si>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</si>
  <si>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</si>
  <si>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</si>
  <si>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</si>
  <si>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</si>
  <si>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</si>
  <si>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</si>
  <si>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</si>
  <si>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</si>
  <si>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</si>
  <si>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</si>
  <si>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</si>
  <si>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</si>
  <si>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</si>
  <si>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</si>
  <si>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</si>
  <si>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</si>
  <si>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</si>
  <si>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</si>
  <si>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</si>
  <si>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</si>
  <si>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</si>
  <si>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</si>
  <si>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</si>
  <si>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</si>
  <si>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</si>
  <si>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</si>
  <si>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</si>
  <si>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</si>
  <si>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</si>
  <si>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</si>
  <si>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</si>
  <si>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</si>
  <si>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</si>
  <si>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</si>
  <si>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</si>
  <si>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</si>
  <si>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</si>
  <si>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</si>
  <si>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</si>
  <si>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</si>
  <si>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</si>
  <si>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</si>
  <si>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</si>
  <si>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</si>
  <si>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</si>
  <si>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</si>
  <si>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</si>
  <si>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</si>
  <si>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</si>
  <si>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</si>
  <si>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</si>
  <si>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</si>
  <si>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</si>
  <si>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</si>
  <si>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</si>
  <si>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</si>
  <si>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</si>
  <si>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</si>
  <si>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</si>
  <si>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</si>
  <si>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</si>
  <si>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</si>
  <si>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</si>
  <si>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</si>
  <si>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</si>
  <si>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</si>
  <si>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</si>
  <si>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</si>
  <si>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</si>
  <si>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</si>
  <si>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</si>
  <si>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</si>
  <si>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</si>
  <si>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</si>
  <si>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</si>
  <si>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</si>
  <si>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</si>
  <si>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</si>
  <si>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</si>
  <si>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</si>
  <si>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</si>
  <si>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</si>
  <si>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</si>
  <si>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</si>
  <si>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</si>
  <si>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</si>
  <si>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</si>
  <si>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</si>
  <si>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</si>
  <si>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</si>
  <si>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</si>
  <si>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</si>
  <si>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</si>
  <si>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</si>
  <si>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</si>
  <si>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</si>
  <si>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</si>
  <si>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</si>
  <si>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</si>
  <si>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</si>
  <si>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</si>
  <si>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</si>
  <si>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</si>
  <si>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</si>
  <si>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</si>
  <si>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</si>
  <si>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</si>
  <si>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</si>
  <si>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</si>
  <si>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</si>
  <si>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</si>
  <si>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</si>
  <si>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</si>
  <si>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</si>
  <si>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</si>
  <si>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</si>
  <si>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</si>
  <si>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</si>
  <si>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</si>
  <si>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</si>
  <si>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</si>
  <si>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</si>
  <si>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</si>
  <si>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</si>
  <si>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</si>
  <si>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</si>
  <si>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</si>
  <si>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</si>
  <si>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</si>
  <si>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</si>
  <si>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</si>
  <si>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</si>
  <si>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</si>
  <si>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</si>
  <si>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</si>
  <si>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</si>
  <si>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</si>
  <si>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</si>
  <si>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</si>
  <si>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</si>
  <si>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</si>
  <si>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</si>
  <si>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</si>
  <si>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</si>
  <si>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</si>
  <si>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</si>
  <si>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</si>
  <si>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</si>
  <si>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</si>
  <si>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</si>
  <si>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</si>
  <si>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</si>
  <si>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</si>
  <si>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</si>
  <si>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</si>
  <si>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</si>
  <si>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</si>
  <si>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</si>
  <si>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</si>
  <si>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</si>
  <si>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</si>
  <si>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</si>
  <si>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</si>
  <si>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</si>
  <si>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</si>
  <si>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</si>
  <si>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</si>
  <si>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</si>
  <si>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</si>
  <si>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</si>
  <si>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</si>
  <si>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</si>
  <si>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</si>
  <si>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</si>
  <si>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</si>
  <si>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</si>
  <si>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</si>
  <si>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</si>
  <si>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</si>
  <si>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</si>
  <si>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</si>
  <si>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</si>
  <si>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</si>
  <si>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</si>
  <si>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</si>
  <si>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</si>
  <si>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</si>
  <si>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</si>
  <si>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</si>
  <si>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</si>
  <si>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</si>
  <si>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</si>
  <si>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</si>
  <si>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</si>
  <si>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</si>
  <si>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</si>
  <si>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</si>
  <si>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</si>
  <si>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</si>
  <si>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</si>
  <si>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</si>
  <si>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</si>
  <si>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</si>
  <si>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</si>
  <si>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</si>
  <si>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</si>
  <si>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</si>
  <si>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</si>
  <si>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</si>
  <si>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</si>
  <si>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</si>
  <si>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</si>
  <si>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</si>
  <si>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</si>
  <si>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</si>
  <si>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</si>
  <si>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</si>
  <si>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</si>
  <si>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</si>
  <si>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</si>
  <si>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</si>
  <si>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</si>
  <si>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</si>
  <si>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</si>
  <si>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</si>
  <si>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</si>
  <si>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</si>
  <si>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</si>
  <si>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</si>
  <si>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</si>
  <si>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</si>
  <si>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</si>
  <si>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</si>
  <si>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</si>
  <si>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</si>
  <si>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</si>
  <si>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</si>
  <si>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</si>
  <si>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</si>
  <si>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</si>
  <si>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</si>
  <si>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</si>
  <si>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</si>
  <si>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</si>
  <si>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</si>
  <si>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</si>
  <si>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</si>
  <si>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</si>
  <si>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</si>
  <si>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</si>
  <si>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</si>
  <si>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</si>
  <si>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</si>
  <si>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</si>
  <si>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</si>
  <si>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</si>
  <si>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</si>
  <si>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</si>
  <si>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</si>
  <si>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</si>
  <si>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</si>
  <si>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</si>
  <si>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</si>
  <si>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</si>
  <si>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</si>
  <si>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</si>
  <si>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</si>
  <si>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</si>
  <si>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</si>
  <si>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</si>
  <si>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</si>
  <si>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</si>
  <si>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</si>
  <si>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</si>
  <si>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</si>
  <si>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</si>
  <si>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</si>
  <si>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</si>
  <si>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</si>
  <si>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</si>
  <si>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</si>
  <si>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</si>
  <si>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</si>
  <si>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</si>
  <si>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</si>
  <si>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</si>
  <si>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</si>
  <si>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</si>
  <si>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</si>
  <si>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</si>
  <si>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</si>
  <si>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</si>
  <si>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</si>
  <si>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</si>
  <si>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</si>
  <si>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</si>
  <si>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</si>
  <si>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</si>
  <si>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</si>
  <si>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</si>
  <si>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</si>
  <si>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</si>
  <si>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</si>
  <si>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</si>
  <si>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</si>
  <si>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</si>
  <si>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</si>
  <si>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</si>
  <si>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</si>
  <si>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</si>
  <si>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</si>
  <si>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</si>
  <si>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</si>
  <si>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</si>
  <si>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</si>
  <si>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</si>
  <si>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</si>
  <si>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</si>
  <si>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</si>
  <si>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</si>
  <si>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</si>
  <si>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</si>
  <si>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</si>
  <si>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</si>
  <si>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</si>
  <si>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</si>
  <si>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</si>
  <si>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</si>
  <si>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</si>
  <si>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</si>
  <si>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</si>
  <si>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</si>
  <si>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</si>
  <si>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</si>
  <si>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</si>
  <si>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</si>
  <si>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</si>
  <si>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</si>
  <si>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</si>
  <si>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</si>
  <si>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</si>
  <si>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</si>
  <si>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</si>
  <si>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</si>
  <si>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</si>
  <si>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</si>
  <si>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</si>
  <si>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</si>
  <si>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</si>
  <si>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</si>
  <si>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</si>
  <si>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</si>
  <si>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</si>
  <si>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</si>
  <si>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</si>
  <si>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</si>
  <si>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</si>
  <si>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</si>
  <si>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</si>
  <si>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</si>
  <si>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</si>
  <si>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</si>
  <si>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</si>
  <si>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</si>
  <si>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</si>
  <si>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</si>
  <si>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</si>
  <si>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</si>
  <si>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</si>
  <si>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</si>
  <si>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</si>
  <si>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</si>
  <si>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</si>
  <si>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</si>
  <si>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</si>
  <si>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</si>
  <si>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</si>
  <si>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</si>
  <si>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</si>
  <si>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</si>
  <si>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</si>
  <si>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</si>
  <si>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</si>
  <si>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</si>
  <si>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</si>
  <si>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</si>
  <si>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</si>
  <si>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</si>
  <si>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</si>
  <si>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</si>
  <si>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</si>
  <si>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</si>
  <si>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</si>
  <si>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</si>
  <si>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</si>
  <si>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</si>
  <si>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</si>
  <si>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</si>
  <si>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</si>
  <si>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</si>
  <si>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</si>
  <si>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</si>
  <si>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</si>
  <si>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</si>
  <si>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</si>
  <si>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</si>
  <si>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</si>
  <si>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</si>
  <si>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</si>
  <si>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</si>
  <si>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</si>
  <si>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</si>
  <si>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</si>
  <si>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</si>
  <si>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</si>
  <si>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</si>
  <si>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</si>
  <si>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</si>
  <si>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</si>
  <si>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</si>
  <si>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</si>
  <si>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</si>
  <si>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</si>
  <si>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</si>
  <si>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</si>
  <si>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</si>
  <si>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</si>
  <si>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</si>
  <si>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</si>
  <si>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</si>
  <si>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</si>
  <si>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</si>
  <si>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</si>
  <si>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</si>
  <si>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</si>
  <si>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</si>
  <si>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</si>
  <si>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</si>
  <si>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</si>
  <si>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</si>
  <si>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</si>
  <si>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</si>
  <si>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</si>
  <si>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</si>
  <si>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</si>
  <si>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</si>
  <si>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</si>
  <si>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</si>
  <si>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</si>
  <si>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</si>
  <si>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</si>
  <si>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</si>
  <si>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</si>
  <si>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</si>
  <si>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</si>
  <si>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</si>
  <si>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</si>
  <si>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</si>
  <si>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</si>
  <si>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</si>
  <si>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</si>
  <si>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</si>
  <si>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</si>
  <si>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</si>
  <si>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</si>
  <si>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</si>
  <si>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</si>
  <si>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</si>
  <si>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</si>
  <si>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</si>
  <si>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</si>
  <si>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</si>
  <si>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</si>
  <si>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</si>
  <si>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</si>
  <si>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</si>
  <si>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</si>
  <si>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</si>
  <si>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</si>
  <si>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</si>
  <si>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</si>
  <si>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</si>
  <si>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</si>
  <si>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</si>
  <si>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</si>
  <si>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</si>
  <si>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</si>
  <si>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</si>
  <si>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</si>
  <si>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</si>
  <si>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</si>
  <si>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</si>
  <si>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</si>
  <si>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</si>
  <si>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</si>
  <si>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</si>
  <si>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</si>
  <si>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</si>
  <si>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</si>
  <si>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</si>
  <si>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</si>
  <si>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</si>
  <si>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</si>
  <si>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</si>
  <si>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</si>
  <si>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</si>
  <si>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</si>
  <si>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</si>
  <si>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</si>
  <si>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</si>
  <si>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</si>
  <si>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</si>
  <si>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</si>
  <si>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</si>
  <si>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</si>
  <si>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</si>
  <si>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</si>
  <si>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</si>
  <si>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</si>
  <si>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</si>
  <si>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</si>
  <si>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</si>
  <si>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</si>
  <si>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</si>
  <si>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</si>
  <si>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</si>
  <si>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</si>
  <si>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</si>
  <si>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</si>
  <si>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</si>
  <si>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</si>
  <si>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</si>
  <si>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</si>
  <si>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</si>
  <si>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</si>
  <si>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</si>
  <si>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</si>
  <si>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</si>
  <si>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</si>
  <si>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</si>
  <si>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</si>
  <si>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</si>
  <si>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</si>
  <si>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</si>
  <si>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</si>
  <si>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</si>
  <si>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</si>
  <si>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</si>
  <si>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</si>
  <si>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</si>
  <si>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</si>
  <si>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</si>
  <si>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</si>
  <si>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</si>
  <si>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</si>
  <si>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</si>
  <si>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</si>
  <si>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</si>
  <si>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</si>
  <si>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</si>
  <si>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</si>
  <si>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</si>
  <si>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</si>
  <si>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</si>
  <si>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</si>
  <si>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</si>
  <si>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</si>
  <si>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</si>
  <si>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</si>
  <si>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</si>
  <si>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</si>
  <si>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</si>
  <si>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</si>
  <si>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</si>
  <si>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</si>
  <si>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</si>
  <si>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</si>
  <si>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</si>
  <si>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</si>
  <si>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</si>
  <si>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</si>
  <si>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</si>
  <si>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</si>
  <si>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</si>
  <si>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</si>
  <si>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</si>
  <si>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</si>
  <si>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</si>
  <si>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</si>
  <si>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</si>
  <si>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</si>
  <si>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</si>
  <si>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</si>
  <si>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</si>
  <si>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</si>
  <si>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</si>
  <si>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</si>
  <si>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</si>
  <si>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</si>
  <si>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</si>
  <si>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</si>
  <si>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</si>
  <si>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</si>
  <si>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</si>
  <si>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</si>
  <si>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</si>
  <si>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</si>
  <si>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</si>
  <si>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</si>
  <si>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</si>
  <si>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</si>
  <si>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</si>
  <si>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</si>
  <si>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</si>
  <si>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</si>
  <si>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</si>
  <si>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</si>
  <si>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</si>
  <si>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</si>
  <si>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</si>
  <si>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</si>
  <si>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</si>
  <si>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</si>
  <si>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</si>
  <si>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</si>
  <si>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</si>
  <si>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</si>
  <si>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</si>
  <si>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</si>
  <si>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</si>
  <si>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</si>
  <si>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</si>
  <si>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</si>
  <si>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</si>
  <si>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</si>
  <si>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</si>
  <si>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</si>
  <si>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</si>
  <si>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</si>
  <si>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</si>
  <si>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</si>
  <si>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</si>
  <si>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</si>
  <si>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</si>
  <si>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</si>
  <si>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</si>
  <si>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</si>
  <si>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</si>
  <si>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</si>
  <si>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</si>
  <si>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</si>
  <si>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</si>
  <si>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</si>
  <si>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</si>
  <si>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</si>
  <si>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</si>
  <si>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</si>
  <si>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</si>
  <si>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</si>
  <si>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</si>
  <si>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</si>
  <si>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</si>
  <si>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</si>
  <si>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</si>
  <si>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</si>
  <si>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</si>
  <si>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</si>
  <si>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</si>
  <si>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</si>
  <si>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</si>
  <si>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</si>
  <si>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</si>
  <si>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</si>
  <si>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</si>
  <si>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</si>
  <si>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</si>
  <si>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</si>
  <si>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</si>
  <si>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</si>
  <si>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</si>
  <si>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</si>
  <si>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</si>
  <si>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</si>
  <si>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</si>
  <si>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</si>
  <si>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</si>
  <si>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</si>
  <si>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</si>
  <si>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</si>
  <si>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</si>
  <si>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</si>
  <si>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</si>
  <si>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</si>
  <si>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</si>
  <si>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</si>
  <si>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</si>
  <si>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</si>
  <si>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</si>
  <si>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</si>
  <si>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</si>
  <si>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</si>
  <si>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</si>
  <si>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</si>
  <si>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</si>
  <si>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</si>
  <si>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</si>
  <si>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</si>
  <si>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</si>
  <si>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</si>
  <si>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</si>
  <si>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</si>
  <si>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</si>
  <si>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</si>
  <si>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</si>
  <si>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</si>
  <si>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</si>
  <si>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</si>
  <si>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</si>
  <si>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</si>
  <si>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</si>
  <si>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</si>
  <si>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</si>
  <si>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</si>
  <si>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</si>
  <si>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</si>
  <si>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</si>
  <si>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</si>
  <si>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</si>
  <si>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</si>
  <si>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</si>
  <si>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</si>
  <si>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</si>
  <si>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</si>
  <si>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</si>
  <si>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</si>
  <si>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</si>
  <si>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</si>
  <si>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</si>
  <si>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</si>
  <si>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</si>
  <si>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</si>
  <si>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</si>
  <si>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</si>
  <si>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</si>
  <si>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</si>
  <si>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</si>
  <si>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</si>
  <si>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</si>
  <si>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</si>
  <si>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</si>
  <si>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</si>
  <si>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</si>
  <si>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</si>
  <si>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</si>
  <si>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</si>
  <si>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</si>
  <si>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</si>
  <si>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</si>
  <si>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</si>
  <si>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</si>
  <si>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</si>
  <si>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</si>
  <si>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</si>
  <si>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</si>
  <si>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</si>
  <si>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</si>
  <si>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</si>
  <si>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</si>
  <si>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</si>
  <si>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</si>
  <si>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</si>
  <si>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</si>
  <si>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</si>
  <si>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</si>
  <si>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</si>
  <si>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</si>
  <si>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</si>
  <si>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</si>
  <si>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</si>
  <si>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</si>
  <si>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</si>
  <si>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</si>
  <si>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</si>
  <si>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</si>
  <si>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</si>
  <si>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</si>
  <si>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</si>
  <si>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</si>
  <si>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</si>
  <si>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</si>
  <si>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</si>
  <si>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</si>
  <si>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</si>
  <si>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</si>
  <si>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</si>
  <si>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</si>
  <si>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</si>
  <si>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</si>
  <si>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</si>
  <si>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</si>
  <si>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</si>
  <si>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</si>
  <si>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</si>
  <si>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</si>
  <si>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</si>
  <si>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</si>
  <si>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</si>
  <si>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</si>
  <si>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</si>
  <si>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</si>
  <si>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</si>
  <si>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</si>
  <si>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</si>
  <si>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</si>
  <si>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</si>
  <si>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</si>
  <si>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</si>
  <si>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</si>
  <si>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</si>
  <si>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</si>
  <si>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</si>
  <si>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</si>
  <si>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</si>
  <si>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</si>
  <si>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</si>
  <si>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</si>
  <si>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</si>
  <si>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</si>
  <si>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</si>
  <si>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</si>
  <si>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</si>
  <si>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</si>
  <si>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</si>
  <si>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</si>
  <si>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</si>
  <si>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</si>
  <si>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</si>
  <si>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</si>
  <si>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</si>
  <si>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</si>
  <si>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</si>
  <si>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</si>
  <si>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</si>
  <si>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</si>
  <si>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</si>
  <si>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</si>
  <si>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</si>
  <si>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</si>
  <si>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</si>
  <si>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</si>
  <si>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</si>
  <si>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</si>
  <si>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</si>
  <si>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</si>
  <si>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</si>
  <si>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</si>
  <si>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</si>
  <si>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</si>
  <si>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</si>
  <si>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</si>
  <si>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</si>
  <si>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</si>
  <si>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</si>
  <si>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</si>
  <si>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</si>
  <si>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</si>
  <si>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</si>
  <si>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</si>
  <si>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</si>
  <si>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</si>
  <si>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</si>
  <si>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</si>
  <si>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</si>
  <si>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</si>
  <si>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</si>
  <si>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</si>
  <si>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</si>
  <si>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</si>
  <si>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</si>
  <si>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</si>
  <si>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</si>
  <si>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</si>
  <si>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</si>
  <si>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</si>
  <si>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</si>
  <si>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</si>
  <si>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</si>
  <si>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</si>
  <si>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</si>
  <si>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</si>
  <si>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</si>
  <si>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</si>
  <si>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</si>
  <si>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</si>
  <si>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</si>
  <si>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</si>
  <si>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</si>
  <si>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</si>
  <si>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</si>
  <si>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</si>
  <si>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</si>
  <si>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</si>
  <si>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</si>
  <si>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</si>
  <si>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</si>
  <si>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</si>
  <si>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</si>
  <si>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</si>
  <si>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</si>
  <si>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</si>
  <si>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</si>
  <si>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</si>
  <si>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</si>
  <si>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</si>
  <si>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</si>
  <si>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</si>
  <si>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</si>
  <si>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</si>
  <si>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</si>
  <si>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</si>
  <si>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</si>
  <si>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</si>
  <si>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</si>
  <si>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</si>
  <si>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</si>
  <si>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</si>
  <si>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</si>
  <si>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</si>
  <si>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</si>
  <si>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</si>
  <si>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</si>
  <si>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</si>
  <si>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</si>
  <si>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</si>
  <si>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</si>
  <si>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</si>
  <si>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</si>
  <si>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</si>
  <si>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</si>
  <si>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</si>
  <si>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</si>
  <si>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</si>
  <si>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</si>
  <si>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</si>
  <si>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</si>
  <si>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</si>
  <si>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</si>
  <si>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</si>
  <si>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</si>
  <si>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</si>
  <si>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</si>
  <si>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</si>
  <si>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</si>
  <si>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</si>
  <si>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</si>
  <si>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</si>
  <si>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</si>
  <si>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</si>
  <si>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</si>
  <si>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</si>
  <si>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</si>
  <si>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</si>
  <si>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</si>
  <si>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</si>
  <si>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</si>
  <si>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</si>
  <si>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</si>
  <si>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</si>
  <si>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</si>
  <si>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</si>
  <si>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</si>
  <si>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</si>
  <si>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</si>
  <si>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</si>
  <si>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</si>
  <si>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</si>
  <si>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</si>
  <si>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</si>
  <si>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</si>
  <si>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</si>
  <si>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</si>
  <si>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</si>
  <si>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</si>
  <si>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</si>
  <si>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</si>
  <si>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</si>
  <si>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</si>
  <si>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</si>
  <si>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</si>
  <si>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</si>
  <si>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</si>
  <si>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</si>
  <si>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</si>
  <si>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</si>
  <si>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</si>
  <si>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</si>
  <si>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</si>
  <si>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</si>
  <si>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</si>
  <si>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</si>
  <si>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</si>
  <si>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</si>
  <si>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</si>
  <si>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</si>
  <si>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</si>
  <si>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</si>
  <si>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</si>
  <si>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</si>
  <si>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</si>
  <si>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</si>
  <si>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</si>
  <si>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</si>
  <si>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</si>
  <si>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</si>
  <si>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</si>
  <si>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</si>
  <si>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</si>
  <si>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</si>
  <si>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</si>
  <si>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</si>
  <si>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</si>
  <si>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</si>
  <si>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</si>
  <si>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</si>
  <si>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</si>
  <si>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</si>
  <si>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</si>
  <si>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</si>
  <si>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</si>
  <si>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</si>
  <si>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</si>
  <si>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</si>
  <si>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</si>
  <si>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</si>
  <si>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</si>
  <si>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</si>
  <si>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</si>
  <si>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</si>
  <si>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</si>
  <si>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</si>
  <si>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</si>
  <si>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</si>
  <si>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</si>
  <si>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</si>
  <si>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</si>
  <si>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</si>
  <si>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</si>
  <si>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</si>
  <si>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</si>
  <si>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</si>
  <si>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</si>
  <si>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</si>
  <si>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</si>
  <si>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</si>
  <si>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</si>
  <si>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</si>
  <si>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</si>
  <si>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</si>
  <si>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</si>
  <si>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</si>
  <si>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</si>
  <si>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</si>
  <si>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</si>
  <si>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</si>
  <si>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</si>
  <si>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</si>
  <si>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</si>
  <si>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</si>
  <si>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</si>
  <si>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</si>
  <si>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</si>
  <si>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</si>
  <si>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</si>
  <si>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</si>
  <si>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</si>
  <si>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</si>
  <si>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</si>
  <si>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</si>
  <si>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</si>
  <si>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</si>
  <si>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</si>
  <si>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</si>
  <si>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</si>
  <si>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</si>
  <si>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</si>
  <si>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</si>
  <si>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</si>
  <si>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</si>
  <si>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</si>
  <si>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</si>
  <si>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</si>
  <si>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</si>
  <si>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</si>
  <si>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</si>
  <si>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</si>
  <si>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</si>
  <si>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</si>
  <si>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</si>
  <si>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</si>
  <si>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</si>
  <si>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</si>
  <si>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</si>
  <si>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</si>
  <si>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</si>
  <si>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</si>
  <si>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</si>
  <si>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</si>
  <si>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</si>
  <si>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</si>
  <si>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</si>
  <si>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</si>
  <si>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</si>
  <si>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</si>
  <si>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</si>
  <si>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</si>
  <si>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</si>
  <si>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</si>
  <si>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</si>
  <si>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</si>
  <si>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</si>
  <si>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</si>
  <si>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</si>
  <si>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</si>
  <si>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</si>
  <si>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</si>
  <si>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</si>
  <si>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</si>
  <si>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</si>
  <si>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</si>
  <si>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</si>
  <si>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</si>
  <si>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</si>
  <si>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</si>
  <si>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</si>
  <si>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</si>
  <si>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</si>
  <si>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</si>
  <si>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</si>
  <si>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</si>
  <si>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</si>
  <si>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</si>
  <si>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</si>
  <si>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</si>
  <si>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</si>
  <si>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</si>
  <si>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</si>
  <si>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</si>
  <si>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</si>
  <si>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</si>
  <si>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</si>
  <si>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</si>
  <si>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</si>
  <si>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</si>
  <si>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</si>
  <si>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</si>
  <si>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</si>
  <si>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</si>
  <si>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</si>
  <si>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</si>
  <si>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</si>
  <si>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</si>
  <si>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</si>
  <si>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</si>
  <si>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</si>
  <si>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</si>
  <si>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</si>
  <si>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</si>
  <si>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</si>
  <si>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</si>
  <si>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</si>
  <si>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</si>
  <si>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</si>
  <si>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</si>
  <si>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</si>
  <si>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</si>
  <si>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</si>
  <si>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</si>
  <si>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</si>
  <si>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</si>
  <si>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</si>
  <si>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</si>
  <si>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</si>
  <si>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</si>
  <si>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</si>
  <si>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</si>
  <si>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</si>
  <si>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</si>
  <si>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</si>
  <si>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</si>
  <si>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</si>
  <si>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</si>
  <si>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</si>
  <si>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</si>
  <si>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</si>
  <si>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</si>
  <si>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</si>
  <si>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</si>
  <si>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</si>
  <si>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</si>
  <si>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</si>
  <si>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</si>
  <si>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</si>
  <si>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</si>
  <si>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</si>
  <si>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</si>
  <si>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</si>
  <si>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</si>
  <si>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</si>
  <si>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</si>
  <si>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</si>
  <si>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</si>
  <si>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</si>
  <si>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</si>
  <si>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</si>
  <si>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</si>
  <si>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</si>
  <si>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</si>
  <si>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</si>
  <si>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</si>
  <si>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</si>
  <si>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</si>
  <si>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</si>
  <si>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</si>
  <si>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</si>
  <si>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</si>
  <si>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</si>
  <si>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</si>
  <si>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</si>
  <si>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</si>
  <si>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</si>
  <si>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</si>
  <si>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</si>
  <si>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</si>
  <si>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</si>
  <si>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</si>
  <si>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</si>
  <si>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</si>
  <si>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</si>
  <si>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</si>
  <si>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</si>
  <si>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</si>
  <si>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</si>
  <si>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</si>
  <si>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</si>
  <si>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</si>
  <si>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</si>
  <si>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</si>
  <si>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</si>
  <si>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</si>
  <si>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</si>
  <si>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</si>
  <si>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</si>
  <si>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</si>
  <si>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</si>
  <si>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</si>
  <si>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</si>
  <si>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</si>
  <si>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</si>
  <si>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</si>
  <si>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</si>
  <si>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</si>
  <si>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</si>
  <si>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</si>
  <si>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</si>
  <si>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</si>
  <si>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</si>
  <si>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</si>
  <si>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</si>
  <si>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</si>
  <si>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</si>
  <si>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</si>
  <si>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</si>
  <si>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</si>
  <si>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</si>
  <si>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</si>
  <si>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</si>
  <si>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</si>
  <si>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</si>
  <si>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</si>
  <si>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</si>
  <si>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</si>
  <si>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</si>
  <si>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</si>
  <si>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</si>
  <si>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</si>
  <si>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</si>
  <si>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</si>
  <si>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</si>
  <si>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</si>
  <si>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</si>
  <si>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</si>
  <si>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</si>
  <si>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</si>
  <si>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</si>
  <si>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</si>
  <si>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</si>
  <si>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</si>
  <si>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</si>
  <si>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</si>
  <si>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</si>
  <si>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</si>
  <si>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</si>
  <si>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</si>
  <si>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</si>
  <si>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</si>
  <si>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</si>
  <si>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</si>
  <si>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</si>
  <si>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</si>
  <si>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</si>
  <si>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</si>
  <si>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</si>
  <si>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</si>
  <si>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</si>
  <si>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</si>
  <si>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</si>
  <si>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</si>
  <si>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</si>
  <si>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</si>
  <si>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</si>
  <si>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</si>
  <si>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</si>
  <si>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</si>
  <si>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</si>
  <si>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</si>
  <si>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</si>
  <si>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</si>
  <si>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</si>
  <si>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</si>
  <si>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</si>
  <si>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</si>
  <si>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</si>
  <si>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</si>
  <si>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</si>
  <si>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</si>
  <si>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</si>
  <si>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</si>
  <si>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</si>
  <si>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</si>
  <si>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</si>
  <si>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</si>
  <si>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</si>
  <si>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</si>
  <si>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</si>
  <si>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</si>
  <si>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</si>
  <si>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</si>
  <si>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</si>
  <si>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</si>
  <si>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</si>
  <si>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</si>
  <si>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</si>
  <si>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</si>
  <si>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</si>
  <si>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</si>
  <si>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</si>
  <si>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</si>
  <si>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</si>
  <si>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</si>
  <si>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</si>
  <si>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</si>
  <si>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</si>
  <si>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</si>
  <si>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</si>
  <si>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</si>
  <si>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</si>
  <si>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</si>
  <si>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</si>
  <si>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</si>
  <si>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</si>
  <si>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</si>
  <si>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</si>
  <si>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</si>
  <si>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</si>
  <si>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</si>
  <si>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</si>
  <si>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</si>
  <si>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</si>
  <si>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</si>
  <si>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</si>
  <si>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</si>
  <si>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</si>
  <si>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</si>
  <si>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</si>
  <si>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</si>
  <si>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</si>
  <si>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</si>
  <si>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</si>
  <si>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</si>
  <si>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</si>
  <si>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</si>
  <si>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</si>
  <si>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</si>
  <si>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</si>
  <si>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</si>
  <si>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</si>
  <si>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</si>
  <si>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</si>
  <si>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</si>
  <si>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</si>
  <si>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</si>
  <si>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</si>
  <si>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</si>
  <si>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</si>
  <si>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</si>
  <si>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</si>
  <si>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</si>
  <si>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</si>
  <si>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</si>
  <si>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</si>
  <si>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</si>
  <si>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</si>
  <si>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</si>
  <si>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</si>
  <si>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</si>
  <si>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</si>
  <si>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</si>
  <si>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</si>
  <si>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</si>
  <si>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</si>
  <si>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</si>
  <si>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</si>
  <si>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</si>
  <si>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</si>
  <si>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</si>
  <si>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</si>
  <si>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</si>
  <si>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</si>
  <si>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</si>
  <si>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</si>
  <si>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</si>
  <si>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</si>
  <si>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</si>
  <si>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</si>
  <si>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</si>
  <si>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</si>
  <si>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</si>
  <si>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</si>
  <si>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</si>
  <si>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</si>
  <si>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</si>
  <si>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</si>
  <si>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</si>
  <si>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</si>
  <si>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</si>
  <si>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</si>
  <si>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</si>
  <si>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</si>
  <si>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</si>
  <si>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</si>
  <si>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</si>
  <si>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</si>
  <si>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</si>
  <si>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</si>
  <si>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</si>
  <si>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</si>
  <si>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</si>
  <si>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</si>
  <si>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</si>
  <si>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</si>
  <si>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</si>
  <si>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</si>
  <si>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</si>
  <si>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</si>
  <si>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</si>
  <si>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</si>
  <si>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</si>
  <si>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</si>
  <si>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</si>
  <si>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</si>
  <si>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</si>
  <si>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</si>
  <si>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</si>
  <si>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</si>
  <si>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</si>
  <si>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</si>
  <si>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</si>
  <si>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</si>
  <si>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</si>
  <si>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</si>
  <si>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</si>
  <si>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</si>
  <si>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</si>
  <si>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</si>
  <si>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</si>
  <si>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</si>
  <si>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</si>
  <si>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</si>
  <si>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</si>
  <si>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</si>
  <si>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</si>
  <si>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</si>
  <si>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</si>
  <si>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</si>
  <si>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</si>
  <si>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</si>
  <si>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</si>
  <si>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</si>
  <si>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</si>
  <si>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</si>
  <si>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</si>
  <si>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</si>
  <si>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</si>
  <si>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</si>
  <si>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</si>
  <si>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</si>
  <si>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</si>
  <si>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</si>
  <si>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</si>
  <si>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</si>
  <si>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</si>
  <si>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</si>
  <si>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</si>
  <si>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</si>
  <si>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</si>
  <si>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</si>
  <si>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</si>
  <si>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</si>
  <si>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</si>
  <si>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</si>
  <si>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</si>
  <si>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</si>
  <si>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</si>
  <si>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</si>
  <si>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</si>
  <si>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</si>
  <si>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</si>
  <si>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</si>
  <si>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</si>
  <si>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</si>
  <si>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</si>
  <si>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</si>
  <si>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</si>
  <si>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</si>
  <si>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</si>
  <si>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</si>
  <si>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</si>
  <si>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</si>
  <si>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</si>
  <si>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</si>
  <si>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</si>
  <si>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</si>
  <si>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</si>
  <si>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</si>
  <si>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</si>
  <si>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</si>
  <si>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</si>
  <si>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</si>
  <si>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</si>
  <si>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</si>
  <si>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</si>
  <si>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</si>
  <si>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</si>
  <si>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</si>
  <si>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</si>
  <si>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</si>
  <si>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</si>
  <si>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</si>
  <si>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</si>
  <si>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</si>
  <si>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</si>
  <si>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</si>
  <si>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</si>
  <si>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</si>
  <si>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</si>
  <si>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</si>
  <si>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</si>
  <si>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</si>
  <si>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</si>
  <si>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</si>
  <si>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</si>
  <si>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</si>
  <si>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</si>
  <si>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</si>
  <si>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</si>
  <si>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</si>
  <si>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</si>
  <si>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</si>
  <si>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</si>
  <si>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</si>
  <si>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</si>
  <si>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</si>
  <si>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</si>
  <si>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</si>
  <si>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</si>
  <si>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</si>
  <si>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</si>
  <si>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</si>
  <si>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</si>
  <si>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</si>
  <si>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</si>
  <si>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</si>
  <si>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</si>
  <si>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</si>
  <si>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</si>
  <si>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</si>
  <si>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</si>
  <si>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</si>
  <si>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</si>
  <si>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</si>
  <si>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</si>
  <si>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</si>
  <si>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</si>
  <si>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</si>
  <si>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</si>
  <si>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</si>
  <si>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</si>
  <si>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</si>
  <si>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</si>
  <si>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</si>
  <si>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</si>
  <si>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</si>
  <si>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</si>
  <si>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</si>
  <si>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</si>
  <si>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</si>
  <si>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</si>
  <si>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</si>
  <si>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</si>
  <si>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</si>
  <si>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</si>
  <si>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</si>
  <si>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</si>
  <si>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</si>
  <si>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</si>
  <si>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</si>
  <si>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</si>
  <si>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</si>
  <si>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</si>
  <si>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</si>
  <si>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</si>
  <si>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</si>
  <si>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</si>
  <si>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</si>
  <si>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</si>
  <si>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</si>
  <si>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</si>
  <si>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</si>
  <si>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</si>
  <si>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</si>
  <si>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</si>
  <si>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</si>
  <si>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</si>
  <si>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</si>
  <si>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</si>
  <si>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</si>
  <si>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</si>
  <si>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</si>
  <si>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</si>
  <si>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</si>
  <si>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</si>
  <si>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</si>
  <si>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</si>
  <si>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</si>
  <si>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</si>
  <si>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</si>
  <si>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</si>
  <si>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</si>
  <si>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</si>
  <si>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</si>
  <si>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</si>
  <si>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</si>
  <si>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</si>
  <si>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</si>
  <si>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</si>
  <si>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</si>
  <si>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</si>
  <si>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</si>
  <si>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</si>
  <si>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</si>
  <si>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</si>
  <si>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</si>
  <si>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</si>
  <si>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</si>
  <si>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</si>
  <si>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</si>
  <si>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</si>
  <si>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</si>
  <si>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</si>
  <si>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</si>
  <si>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</si>
  <si>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</si>
  <si>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</si>
  <si>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</si>
  <si>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</si>
  <si>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</si>
  <si>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</si>
  <si>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</si>
  <si>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</si>
  <si>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</si>
  <si>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</si>
  <si>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</si>
  <si>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</si>
  <si>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</si>
  <si>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</si>
  <si>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</si>
  <si>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</si>
  <si>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</si>
  <si>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</si>
  <si>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</si>
  <si>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</si>
  <si>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</si>
  <si>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</si>
  <si>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</si>
  <si>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</si>
  <si>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</si>
  <si>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</si>
  <si>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</si>
  <si>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</si>
  <si>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</si>
  <si>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</si>
  <si>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</si>
  <si>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</si>
  <si>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</si>
  <si>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</si>
  <si>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</si>
  <si>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</si>
  <si>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</si>
  <si>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</si>
  <si>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</si>
  <si>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</si>
  <si>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</si>
  <si>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</si>
  <si>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</si>
  <si>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</si>
  <si>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</si>
  <si>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</si>
  <si>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</si>
  <si>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</si>
  <si>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</si>
  <si>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</si>
  <si>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</si>
  <si>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</si>
  <si>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</si>
  <si>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</si>
  <si>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</si>
  <si>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</si>
  <si>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</si>
  <si>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</si>
  <si>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</si>
  <si>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</si>
  <si>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</si>
  <si>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</si>
  <si>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</si>
  <si>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</si>
  <si>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</si>
  <si>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</si>
  <si>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</si>
  <si>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</si>
  <si>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</si>
  <si>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</si>
  <si>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</si>
  <si>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</si>
  <si>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</si>
  <si>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</si>
  <si>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</si>
  <si>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</si>
  <si>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</si>
  <si>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</si>
  <si>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</si>
  <si>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</si>
  <si>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</si>
  <si>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</si>
  <si>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</si>
  <si>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</si>
  <si>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</si>
  <si>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</si>
  <si>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</si>
  <si>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</si>
  <si>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</si>
  <si>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</si>
  <si>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</si>
  <si>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</si>
  <si>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</si>
  <si>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</si>
  <si>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</si>
  <si>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</si>
  <si>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</si>
  <si>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</si>
  <si>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</si>
  <si>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</si>
  <si>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</si>
  <si>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</si>
  <si>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</si>
  <si>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</si>
  <si>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</si>
  <si>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</si>
  <si>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</si>
  <si>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</si>
  <si>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</si>
  <si>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</si>
  <si>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</si>
  <si>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</si>
  <si>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</si>
  <si>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</si>
  <si>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</si>
  <si>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</si>
  <si>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</si>
  <si>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</si>
  <si>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</si>
  <si>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</si>
  <si>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</si>
  <si>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</si>
  <si>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</si>
  <si>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</si>
  <si>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</si>
  <si>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</si>
  <si>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</si>
  <si>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</si>
  <si>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</si>
  <si>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</si>
  <si>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</si>
  <si>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</si>
  <si>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</si>
  <si>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</si>
  <si>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</si>
  <si>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</si>
  <si>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</si>
  <si>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</si>
  <si>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</si>
  <si>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</si>
  <si>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</si>
  <si>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</si>
  <si>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</si>
  <si>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</si>
  <si>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</si>
  <si>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</si>
  <si>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</si>
  <si>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</si>
  <si>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</si>
  <si>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</si>
  <si>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</si>
  <si>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</si>
  <si>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</si>
  <si>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</si>
  <si>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</si>
  <si>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</si>
  <si>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</si>
  <si>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</si>
  <si>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</si>
  <si>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</si>
  <si>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</si>
  <si>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</si>
  <si>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</si>
  <si>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</si>
  <si>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</si>
  <si>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</si>
  <si>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</si>
  <si>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</si>
  <si>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</si>
  <si>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</si>
  <si>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</si>
  <si>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</si>
  <si>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</si>
  <si>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</si>
  <si>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</si>
  <si>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</si>
  <si>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</si>
  <si>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</si>
  <si>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</si>
  <si>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</si>
  <si>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</si>
  <si>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</si>
  <si>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</si>
  <si>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</si>
  <si>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</si>
  <si>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</si>
  <si>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</si>
  <si>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</si>
  <si>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</si>
  <si>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</si>
  <si>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</si>
  <si>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</si>
  <si>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</si>
  <si>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</si>
  <si>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</si>
  <si>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</si>
  <si>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</si>
  <si>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</si>
  <si>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</si>
  <si>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</si>
  <si>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</si>
  <si>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</si>
  <si>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</si>
  <si>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</si>
  <si>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</si>
  <si>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</si>
  <si>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</si>
  <si>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</si>
  <si>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</si>
  <si>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</si>
  <si>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</si>
  <si>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</si>
  <si>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</si>
  <si>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</si>
  <si>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</si>
  <si>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</si>
  <si>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</si>
  <si>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</si>
  <si>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</si>
  <si>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</si>
  <si>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</si>
  <si>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</si>
  <si>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</si>
  <si>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</si>
  <si>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</si>
  <si>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</si>
  <si>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</si>
  <si>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</si>
  <si>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</si>
  <si>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</si>
  <si>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</si>
  <si>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</si>
  <si>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</si>
  <si>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</si>
  <si>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</si>
  <si>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</si>
  <si>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</si>
  <si>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</si>
  <si>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</si>
  <si>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</si>
  <si>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</si>
  <si>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</si>
  <si>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</si>
  <si>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</si>
  <si>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</si>
  <si>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</si>
  <si>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</si>
  <si>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</si>
  <si>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</si>
  <si>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</si>
  <si>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</si>
  <si>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</si>
  <si>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</si>
  <si>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</si>
  <si>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</si>
  <si>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</si>
  <si>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</si>
  <si>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</si>
  <si>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</si>
  <si>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</si>
  <si>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</si>
  <si>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</si>
  <si>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</si>
  <si>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</si>
  <si>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</si>
  <si>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</si>
  <si>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</si>
  <si>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</si>
  <si>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</si>
  <si>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</si>
  <si>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</si>
  <si>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</si>
  <si>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</si>
  <si>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</si>
  <si>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</si>
  <si>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</si>
  <si>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</si>
  <si>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</si>
  <si>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</si>
  <si>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</si>
  <si>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</si>
  <si>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</si>
  <si>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</si>
  <si>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</si>
  <si>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</si>
  <si>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</si>
  <si>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</si>
  <si>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</si>
  <si>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</si>
  <si>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</si>
  <si>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</si>
  <si>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</si>
  <si>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</si>
  <si>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</si>
  <si>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</si>
  <si>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</si>
  <si>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</si>
  <si>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</si>
  <si>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</si>
  <si>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</si>
  <si>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</si>
  <si>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</si>
  <si>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</si>
  <si>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</si>
  <si>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</si>
  <si>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</si>
  <si>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</si>
  <si>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</si>
  <si>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</si>
  <si>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</si>
  <si>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</si>
  <si>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</si>
  <si>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</si>
  <si>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</si>
  <si>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</si>
  <si>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</si>
  <si>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</si>
  <si>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</si>
  <si>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</si>
  <si>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</si>
  <si>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</si>
  <si>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</si>
  <si>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</si>
  <si>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</si>
  <si>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</si>
  <si>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</si>
  <si>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</si>
  <si>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</si>
  <si>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</si>
  <si>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</si>
  <si>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</si>
  <si>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</si>
  <si>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</si>
  <si>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</si>
  <si>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</si>
  <si>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</si>
  <si>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</si>
  <si>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</si>
  <si>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</si>
  <si>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</si>
  <si>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</si>
  <si>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</si>
  <si>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</si>
  <si>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</si>
  <si>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</si>
  <si>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</si>
  <si>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</si>
  <si>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</si>
  <si>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</si>
  <si>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</si>
  <si>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</si>
  <si>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</si>
  <si>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</si>
  <si>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</si>
  <si>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</si>
  <si>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</si>
  <si>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</si>
  <si>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</si>
  <si>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</si>
  <si>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</si>
  <si>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</si>
  <si>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</si>
  <si>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</si>
  <si>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</si>
  <si>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</si>
  <si>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</si>
  <si>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</si>
  <si>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</si>
  <si>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</si>
  <si>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</si>
  <si>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</si>
  <si>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</si>
  <si>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</si>
  <si>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</si>
  <si>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</si>
  <si>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</si>
  <si>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</si>
  <si>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</si>
  <si>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</si>
  <si>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</si>
  <si>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</si>
  <si>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</si>
  <si>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</si>
  <si>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</si>
  <si>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</si>
  <si>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</si>
  <si>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</si>
  <si>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</si>
  <si>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</si>
  <si>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</si>
  <si>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</si>
  <si>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</si>
  <si>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</si>
  <si>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</si>
  <si>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</si>
  <si>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</si>
  <si>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</si>
  <si>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</si>
  <si>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</si>
  <si>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</si>
  <si>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</si>
  <si>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</si>
  <si>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</si>
  <si>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</si>
  <si>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</si>
  <si>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</si>
  <si>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</si>
  <si>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</si>
  <si>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</si>
  <si>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</si>
  <si>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</si>
  <si>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</si>
  <si>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</si>
  <si>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</si>
  <si>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</si>
  <si>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</si>
  <si>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</si>
  <si>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</si>
  <si>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</si>
  <si>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</si>
  <si>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</si>
  <si>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</si>
  <si>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</si>
  <si>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</si>
  <si>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</si>
  <si>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</si>
  <si>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</si>
  <si>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</si>
  <si>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</si>
  <si>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</si>
  <si>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</si>
  <si>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</si>
  <si>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</si>
  <si>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</si>
  <si>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</si>
  <si>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</si>
  <si>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</si>
  <si>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</si>
  <si>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</si>
  <si>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</si>
  <si>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</si>
  <si>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</si>
  <si>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</si>
  <si>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</si>
  <si>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</si>
  <si>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</si>
  <si>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</si>
  <si>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</si>
  <si>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</si>
  <si>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</si>
  <si>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</si>
  <si>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</si>
  <si>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</si>
  <si>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</si>
  <si>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</si>
  <si>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</si>
  <si>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</si>
  <si>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</si>
  <si>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</si>
  <si>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</si>
  <si>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</si>
  <si>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</si>
  <si>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</si>
  <si>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</si>
  <si>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</si>
  <si>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</si>
  <si>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</si>
  <si>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</si>
  <si>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</si>
  <si>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</si>
  <si>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</si>
  <si>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</si>
  <si>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</si>
  <si>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</si>
  <si>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</si>
  <si>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</si>
  <si>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</si>
  <si>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</si>
  <si>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</si>
  <si>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</si>
  <si>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</si>
  <si>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</si>
  <si>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</si>
  <si>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</si>
  <si>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</si>
  <si>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</si>
  <si>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</si>
  <si>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</si>
  <si>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</si>
  <si>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</si>
  <si>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</si>
  <si>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</si>
  <si>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</si>
  <si>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</si>
  <si>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</si>
  <si>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</si>
  <si>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</si>
  <si>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</si>
  <si>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</si>
  <si>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</si>
  <si>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</si>
  <si>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</si>
  <si>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</si>
  <si>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</si>
  <si>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</si>
  <si>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</si>
  <si>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</si>
  <si>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</si>
  <si>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</si>
  <si>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</si>
  <si>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</si>
  <si>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</si>
  <si>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</si>
  <si>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</si>
  <si>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</si>
  <si>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</si>
  <si>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</si>
  <si>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</si>
  <si>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</si>
  <si>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</si>
  <si>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</si>
  <si>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</si>
  <si>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</si>
  <si>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</si>
  <si>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</si>
  <si>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</si>
  <si>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</si>
  <si>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</si>
  <si>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</si>
  <si>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</si>
  <si>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</si>
  <si>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</si>
  <si>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</si>
  <si>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</si>
  <si>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</si>
  <si>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</si>
  <si>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</si>
  <si>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</si>
  <si>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</si>
  <si>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</si>
  <si>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</si>
  <si>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</si>
  <si>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</si>
  <si>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</si>
  <si>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</si>
  <si>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</si>
  <si>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</si>
  <si>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</si>
  <si>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</si>
  <si>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</si>
  <si>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</si>
  <si>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</si>
  <si>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</si>
  <si>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</si>
  <si>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</si>
  <si>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</si>
  <si>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</si>
  <si>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</si>
  <si>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</si>
  <si>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</si>
  <si>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</si>
  <si>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</si>
  <si>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</si>
  <si>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</si>
  <si>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</si>
  <si>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</si>
  <si>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</si>
  <si>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</si>
  <si>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</si>
  <si>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</si>
  <si>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</si>
  <si>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</si>
  <si>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</si>
  <si>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</si>
  <si>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</si>
  <si>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</si>
  <si>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</si>
  <si>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</si>
  <si>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</si>
  <si>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</si>
  <si>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</si>
  <si>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</si>
  <si>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</si>
  <si>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</si>
  <si>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</si>
  <si>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</si>
  <si>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</si>
  <si>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</si>
  <si>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</si>
  <si>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</si>
  <si>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</si>
  <si>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</si>
  <si>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</si>
  <si>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</si>
  <si>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</si>
  <si>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</si>
  <si>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</si>
  <si>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</si>
  <si>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</si>
  <si>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</si>
  <si>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</si>
  <si>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</si>
  <si>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</si>
  <si>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</si>
  <si>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</si>
  <si>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</si>
  <si>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</si>
  <si>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</si>
  <si>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</si>
  <si>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</si>
  <si>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</si>
  <si>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</si>
  <si>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</si>
  <si>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</si>
  <si>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</si>
  <si>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</si>
  <si>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</si>
  <si>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</si>
  <si>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</si>
  <si>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</si>
  <si>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</si>
  <si>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</si>
  <si>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</si>
  <si>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</si>
  <si>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</si>
  <si>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</si>
  <si>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</si>
  <si>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</si>
  <si>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</si>
  <si>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</si>
  <si>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</si>
  <si>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</si>
  <si>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</si>
  <si>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</si>
  <si>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</si>
  <si>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</si>
  <si>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</si>
  <si>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</si>
  <si>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</si>
  <si>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</si>
  <si>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</si>
  <si>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</si>
  <si>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</si>
  <si>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</si>
  <si>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</si>
  <si>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</si>
  <si>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</si>
  <si>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</si>
  <si>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</si>
  <si>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</si>
  <si>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</si>
  <si>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</si>
  <si>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</si>
  <si>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</si>
  <si>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</si>
  <si>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</si>
  <si>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</si>
  <si>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</si>
  <si>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</si>
  <si>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</si>
  <si>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</si>
  <si>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</si>
  <si>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</si>
  <si>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</si>
  <si>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</si>
  <si>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</si>
  <si>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</si>
  <si>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</si>
  <si>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</si>
  <si>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</si>
  <si>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</si>
  <si>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</si>
  <si>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</si>
  <si>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</si>
  <si>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</si>
  <si>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</si>
  <si>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</si>
  <si>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</si>
  <si>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</si>
  <si>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</si>
  <si>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</si>
  <si>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</si>
  <si>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</si>
  <si>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</si>
  <si>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</si>
  <si>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</si>
  <si>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</si>
  <si>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</si>
  <si>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</si>
  <si>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</si>
  <si>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</si>
  <si>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</si>
  <si>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</si>
  <si>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</si>
  <si>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</si>
  <si>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</si>
  <si>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</si>
  <si>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</si>
  <si>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</si>
  <si>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</si>
  <si>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</si>
  <si>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</si>
  <si>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</si>
  <si>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</si>
  <si>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</si>
  <si>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</si>
  <si>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</si>
  <si>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</si>
  <si>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</si>
  <si>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</si>
  <si>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</si>
  <si>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</si>
  <si>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</si>
  <si>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</si>
  <si>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</si>
  <si>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</si>
  <si>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</si>
  <si>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</si>
  <si>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</si>
  <si>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</si>
  <si>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</si>
  <si>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</si>
  <si>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</si>
  <si>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</si>
  <si>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</si>
  <si>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</si>
  <si>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</si>
  <si>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</si>
  <si>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</si>
  <si>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</si>
  <si>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</si>
  <si>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</si>
  <si>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</si>
  <si>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</si>
  <si>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</si>
  <si>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</si>
  <si>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</si>
  <si>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</si>
  <si>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</si>
  <si>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</si>
  <si>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</si>
  <si>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</si>
  <si>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</si>
  <si>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</si>
  <si>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</si>
  <si>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</si>
  <si>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</si>
  <si>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</si>
  <si>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</si>
  <si>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</si>
  <si>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</si>
  <si>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</si>
  <si>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</si>
  <si>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</si>
  <si>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</si>
  <si>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</si>
  <si>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</si>
  <si>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</si>
  <si>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</si>
  <si>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</si>
  <si>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</si>
  <si>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</si>
  <si>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</si>
  <si>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</si>
  <si>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</si>
  <si>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</si>
  <si>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</si>
  <si>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</si>
  <si>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</si>
  <si>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</si>
  <si>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</si>
  <si>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</si>
  <si>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</si>
  <si>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</si>
  <si>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</si>
  <si>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</si>
  <si>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</si>
  <si>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</si>
  <si>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</si>
  <si>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</si>
  <si>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</si>
  <si>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</si>
  <si>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</si>
  <si>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</si>
  <si>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</si>
  <si>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</si>
  <si>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</si>
  <si>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</si>
  <si>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</si>
  <si>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</si>
  <si>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</si>
  <si>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</si>
  <si>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</si>
  <si>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</si>
  <si>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</si>
  <si>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</si>
  <si>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</si>
  <si>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</si>
  <si>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</si>
  <si>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</si>
  <si>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</si>
  <si>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</si>
  <si>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</si>
  <si>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</si>
  <si>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</si>
  <si>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</si>
  <si>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</si>
  <si>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</si>
  <si>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</si>
  <si>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</si>
  <si>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</si>
  <si>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</si>
  <si>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</si>
  <si>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</si>
  <si>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</si>
  <si>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</si>
  <si>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</si>
  <si>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</si>
  <si>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</si>
  <si>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</si>
  <si>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</si>
  <si>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</si>
  <si>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</si>
  <si>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</si>
  <si>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</si>
  <si>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</si>
  <si>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</si>
  <si>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</si>
  <si>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</si>
  <si>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</si>
  <si>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</si>
  <si>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</si>
  <si>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</si>
  <si>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</si>
  <si>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</si>
  <si>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</si>
  <si>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</si>
  <si>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</si>
  <si>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</si>
  <si>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</si>
  <si>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</si>
  <si>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</si>
  <si>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</si>
  <si>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</si>
  <si>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</si>
  <si>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</si>
  <si>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</si>
  <si>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</si>
  <si>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</si>
  <si>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</si>
  <si>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</si>
  <si>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</si>
  <si>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</si>
  <si>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</si>
  <si>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</si>
  <si>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</si>
  <si>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</si>
  <si>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</si>
  <si>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</si>
  <si>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</si>
  <si>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</si>
  <si>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</si>
  <si>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</si>
  <si>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</si>
  <si>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</si>
  <si>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</si>
  <si>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</si>
  <si>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</si>
  <si>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</si>
  <si>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</si>
  <si>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</si>
  <si>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</si>
  <si>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</si>
  <si>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</si>
  <si>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</si>
  <si>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</si>
  <si>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</si>
  <si>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</si>
  <si>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</si>
  <si>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</si>
  <si>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</si>
  <si>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</si>
  <si>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</si>
  <si>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</si>
  <si>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</si>
  <si>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</si>
  <si>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</si>
  <si>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</si>
  <si>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</si>
  <si>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</si>
  <si>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</si>
  <si>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</si>
  <si>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</si>
  <si>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</si>
  <si>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</si>
  <si>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</si>
  <si>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</si>
  <si>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</si>
  <si>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</si>
  <si>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</si>
  <si>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</si>
  <si>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</si>
  <si>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</si>
  <si>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</si>
  <si>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</si>
  <si>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</si>
  <si>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</si>
  <si>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</si>
  <si>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</si>
  <si>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</si>
  <si>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</si>
  <si>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</si>
  <si>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</si>
  <si>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</si>
  <si>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</si>
  <si>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</si>
  <si>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</si>
  <si>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</si>
  <si>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</si>
  <si>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</si>
  <si>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</si>
  <si>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</si>
  <si>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</si>
  <si>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</si>
  <si>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</si>
  <si>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</si>
  <si>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</si>
  <si>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</si>
  <si>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</si>
  <si>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</si>
  <si>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</si>
  <si>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</si>
  <si>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</si>
  <si>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</si>
  <si>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</si>
  <si>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</si>
  <si>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</si>
  <si>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</si>
  <si>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</si>
  <si>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</si>
  <si>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</si>
  <si>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</si>
  <si>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</si>
  <si>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</si>
  <si>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</si>
  <si>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</si>
  <si>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</si>
  <si>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</si>
  <si>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</si>
  <si>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</si>
  <si>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</si>
  <si>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</si>
  <si>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</si>
  <si>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</si>
  <si>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</si>
  <si>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</si>
  <si>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</si>
  <si>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</si>
  <si>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</si>
  <si>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</si>
  <si>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</si>
  <si>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</si>
  <si>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</si>
  <si>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</si>
  <si>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</si>
  <si>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</si>
  <si>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</si>
  <si>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</si>
  <si>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</si>
  <si>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</si>
  <si>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</si>
  <si>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</si>
  <si>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</si>
  <si>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</si>
  <si>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</si>
  <si>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</si>
  <si>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</si>
  <si>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</si>
  <si>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</si>
  <si>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</si>
  <si>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</si>
  <si>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</si>
  <si>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</si>
  <si>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</si>
  <si>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</si>
  <si>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</si>
  <si>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</si>
  <si>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</si>
  <si>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</si>
  <si>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</si>
  <si>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</si>
  <si>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</si>
  <si>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</si>
  <si>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</si>
  <si>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</si>
  <si>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</si>
  <si>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</si>
  <si>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</si>
  <si>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</si>
  <si>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</si>
  <si>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</si>
  <si>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</si>
  <si>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</si>
  <si>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</si>
  <si>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</si>
  <si>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</si>
  <si>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</si>
  <si>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</si>
  <si>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</si>
  <si>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</si>
  <si>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</si>
  <si>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</si>
  <si>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</si>
  <si>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</si>
  <si>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</si>
  <si>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</si>
  <si>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</si>
  <si>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</si>
  <si>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</si>
  <si>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</si>
  <si>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</si>
  <si>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</si>
  <si>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</si>
  <si>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</si>
  <si>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</si>
  <si>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</si>
  <si>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</si>
  <si>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</si>
  <si>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</si>
  <si>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</si>
  <si>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</si>
  <si>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</si>
  <si>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</si>
  <si>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</si>
  <si>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</si>
  <si>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</si>
  <si>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</si>
  <si>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</si>
  <si>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</si>
  <si>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</si>
  <si>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</si>
  <si>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</si>
  <si>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</si>
  <si>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</si>
  <si>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</si>
  <si>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</si>
  <si>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</si>
  <si>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</si>
  <si>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</si>
  <si>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</si>
  <si>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</si>
  <si>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</si>
  <si>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</si>
  <si>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</si>
  <si>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</si>
  <si>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</si>
  <si>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</si>
  <si>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</si>
  <si>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</si>
  <si>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</si>
  <si>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</si>
  <si>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</si>
  <si>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</si>
  <si>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</si>
  <si>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</si>
  <si>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</si>
  <si>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</si>
  <si>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</si>
  <si>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</si>
  <si>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</si>
  <si>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</si>
  <si>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</si>
  <si>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</si>
  <si>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</si>
  <si>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</si>
  <si>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</si>
  <si>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</si>
  <si>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</si>
  <si>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</si>
  <si>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</si>
  <si>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</si>
  <si>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</si>
  <si>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</si>
  <si>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</si>
  <si>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</si>
  <si>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</si>
  <si>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</si>
  <si>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</si>
  <si>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</si>
  <si>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</si>
  <si>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</si>
  <si>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</si>
  <si>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</si>
  <si>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</si>
  <si>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</si>
  <si>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</si>
  <si>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</si>
  <si>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</si>
  <si>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</si>
  <si>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</si>
  <si>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</si>
  <si>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</si>
  <si>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</si>
  <si>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</si>
  <si>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</si>
  <si>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</si>
  <si>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</si>
  <si>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</si>
  <si>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</si>
  <si>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</si>
  <si>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</si>
  <si>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</si>
  <si>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</si>
  <si>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</si>
  <si>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</si>
  <si>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</si>
  <si>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</si>
  <si>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</si>
  <si>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</si>
  <si>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</si>
  <si>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</si>
  <si>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</si>
  <si>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</si>
  <si>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</si>
  <si>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</si>
  <si>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</si>
  <si>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</si>
  <si>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</si>
  <si>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</si>
  <si>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</si>
  <si>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</si>
  <si>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</si>
  <si>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</si>
  <si>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</si>
  <si>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</si>
  <si>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</si>
  <si>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</si>
  <si>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</si>
  <si>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</si>
  <si>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</si>
  <si>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</si>
  <si>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</si>
  <si>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</si>
  <si>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</si>
  <si>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</si>
  <si>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</si>
  <si>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</si>
  <si>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</si>
  <si>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</si>
  <si>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</si>
  <si>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</si>
  <si>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</si>
  <si>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</si>
  <si>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</si>
  <si>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</si>
  <si>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</si>
  <si>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</si>
  <si>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</si>
  <si>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</si>
  <si>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</si>
  <si>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</si>
  <si>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</si>
  <si>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</si>
  <si>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</si>
  <si>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</si>
  <si>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</si>
  <si>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</si>
  <si>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</si>
  <si>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</si>
  <si>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</si>
  <si>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</si>
  <si>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</si>
  <si>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</si>
  <si>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</si>
  <si>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</si>
  <si>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</si>
  <si>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</si>
  <si>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</si>
  <si>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</si>
  <si>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</si>
  <si>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</si>
  <si>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</si>
  <si>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</si>
  <si>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</si>
  <si>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</si>
  <si>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</si>
  <si>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</si>
  <si>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</si>
  <si>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</si>
  <si>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</si>
  <si>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</si>
  <si>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</si>
  <si>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</si>
  <si>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</si>
  <si>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</si>
  <si>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</si>
  <si>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</si>
  <si>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</si>
  <si>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</si>
  <si>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</si>
  <si>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</si>
  <si>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</si>
  <si>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</si>
  <si>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</si>
  <si>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</si>
  <si>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</si>
  <si>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</si>
  <si>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</si>
  <si>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</si>
  <si>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</si>
  <si>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</si>
  <si>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</si>
  <si>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</si>
  <si>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</si>
  <si>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</si>
  <si>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</si>
  <si>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</si>
  <si>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</si>
  <si>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</si>
  <si>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</si>
  <si>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</si>
  <si>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</si>
  <si>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</si>
  <si>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</si>
  <si>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</si>
  <si>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</si>
  <si>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</si>
  <si>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</si>
  <si>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</si>
  <si>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</si>
  <si>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</si>
  <si>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</si>
  <si>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</si>
  <si>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</si>
  <si>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</si>
  <si>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</si>
  <si>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</si>
  <si>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</si>
  <si>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</si>
  <si>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</si>
  <si>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</si>
  <si>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</si>
  <si>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</si>
  <si>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</si>
  <si>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</si>
  <si>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</si>
  <si>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</si>
  <si>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</si>
  <si>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</si>
  <si>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</si>
  <si>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</si>
  <si>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</si>
  <si>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</si>
  <si>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</si>
  <si>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</si>
  <si>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</si>
  <si>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</si>
  <si>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</si>
  <si>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</si>
  <si>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</si>
  <si>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</si>
  <si>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</si>
  <si>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</si>
  <si>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</si>
  <si>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</si>
  <si>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</si>
  <si>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</si>
  <si>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</si>
  <si>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</si>
  <si>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</si>
  <si>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</si>
  <si>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</si>
  <si>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</si>
  <si>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</si>
  <si>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</si>
  <si>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</si>
  <si>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</si>
  <si>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</si>
  <si>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</si>
  <si>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</si>
  <si>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</si>
  <si>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</si>
  <si>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</si>
  <si>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</si>
  <si>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</si>
  <si>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</si>
  <si>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</si>
  <si>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</si>
  <si>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</si>
  <si>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</si>
  <si>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</si>
  <si>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</si>
  <si>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</si>
  <si>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</si>
  <si>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</si>
  <si>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</si>
  <si>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</si>
  <si>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</si>
  <si>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</si>
  <si>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</si>
  <si>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</si>
  <si>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</si>
  <si>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</si>
  <si>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</si>
  <si>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</si>
  <si>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</si>
  <si>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</si>
  <si>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</si>
  <si>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</si>
  <si>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</si>
  <si>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</si>
  <si>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</si>
  <si>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</si>
  <si>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</si>
  <si>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</si>
  <si>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</si>
  <si>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</si>
  <si>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</si>
  <si>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</si>
  <si>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</si>
  <si>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</si>
  <si>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</si>
  <si>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</si>
  <si>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</si>
  <si>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</si>
  <si>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</si>
  <si>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</si>
  <si>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</si>
  <si>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</si>
  <si>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</si>
  <si>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</si>
  <si>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</si>
  <si>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</si>
  <si>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</si>
  <si>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</si>
  <si>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</si>
  <si>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</si>
  <si>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</si>
  <si>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</si>
  <si>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</si>
  <si>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</si>
  <si>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</si>
  <si>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</si>
  <si>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</si>
  <si>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</si>
  <si>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</si>
  <si>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</si>
  <si>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</si>
  <si>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</si>
  <si>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</si>
  <si>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</si>
  <si>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</si>
  <si>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</si>
  <si>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</si>
  <si>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</si>
  <si>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</si>
  <si>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</si>
  <si>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</si>
  <si>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</si>
  <si>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</si>
  <si>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</si>
  <si>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</si>
  <si>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</si>
  <si>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</si>
  <si>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</si>
  <si>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</si>
  <si>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</si>
  <si>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</si>
  <si>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</si>
  <si>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</si>
  <si>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</si>
  <si>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</si>
  <si>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</si>
  <si>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</si>
  <si>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</si>
  <si>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</si>
  <si>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</si>
  <si>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</si>
  <si>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</si>
  <si>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</si>
  <si>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</si>
  <si>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</si>
  <si>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</si>
  <si>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</si>
  <si>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</si>
  <si>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</si>
  <si>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</si>
  <si>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</si>
  <si>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</si>
  <si>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</si>
  <si>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</si>
  <si>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</si>
  <si>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</si>
  <si>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</si>
  <si>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</si>
  <si>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</si>
  <si>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</si>
  <si>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</si>
  <si>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</si>
  <si>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</si>
  <si>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</si>
  <si>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</si>
  <si>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</si>
  <si>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</si>
  <si>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</si>
  <si>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</si>
  <si>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</si>
  <si>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</si>
  <si>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</si>
  <si>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</si>
  <si>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</si>
  <si>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</si>
  <si>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</si>
  <si>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</si>
  <si>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</si>
  <si>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</si>
  <si>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</si>
  <si>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</si>
  <si>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</si>
  <si>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</si>
  <si>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</si>
  <si>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</si>
  <si>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</si>
  <si>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</si>
  <si>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</si>
  <si>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</si>
  <si>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</si>
  <si>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</si>
  <si>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</si>
  <si>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</si>
  <si>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</si>
  <si>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</si>
  <si>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</si>
  <si>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</si>
  <si>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</si>
  <si>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</si>
  <si>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</si>
  <si>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</si>
  <si>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</si>
  <si>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</si>
  <si>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</si>
  <si>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</si>
  <si>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</si>
  <si>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</si>
  <si>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</si>
  <si>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</si>
  <si>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</si>
  <si>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</si>
  <si>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</si>
  <si>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</si>
  <si>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</si>
  <si>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</si>
  <si>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</si>
  <si>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</si>
  <si>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</si>
  <si>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</si>
  <si>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</si>
  <si>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</si>
  <si>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</si>
  <si>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</si>
  <si>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</si>
  <si>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</si>
  <si>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</si>
  <si>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</si>
  <si>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</si>
  <si>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</si>
  <si>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</si>
  <si>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</si>
  <si>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</si>
  <si>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</si>
  <si>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</si>
  <si>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</si>
  <si>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</si>
  <si>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</si>
  <si>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</si>
  <si>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</si>
  <si>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</si>
  <si>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</si>
  <si>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</si>
  <si>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</si>
  <si>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</si>
  <si>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</si>
  <si>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</si>
  <si>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</si>
  <si>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</si>
  <si>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</si>
  <si>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</si>
  <si>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</si>
  <si>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</si>
  <si>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</si>
  <si>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</si>
  <si>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</si>
  <si>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</si>
  <si>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</si>
  <si>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</si>
  <si>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</si>
  <si>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</si>
  <si>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</si>
  <si>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</si>
  <si>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</si>
  <si>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</si>
  <si>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</si>
  <si>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</si>
  <si>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</si>
  <si>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</si>
  <si>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</si>
  <si>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</si>
  <si>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</si>
  <si>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</si>
  <si>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</si>
  <si>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</si>
  <si>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</si>
  <si>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</si>
  <si>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</si>
  <si>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</si>
  <si>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</si>
  <si>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</si>
  <si>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</si>
  <si>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</si>
  <si>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</si>
  <si>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</si>
  <si>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</si>
  <si>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</si>
  <si>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</si>
  <si>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</si>
  <si>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</si>
  <si>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</si>
  <si>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</si>
  <si>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</si>
  <si>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</si>
  <si>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</si>
  <si>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</si>
  <si>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</si>
  <si>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</si>
  <si>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</si>
  <si>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</si>
  <si>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</si>
  <si>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</si>
  <si>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</si>
  <si>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</si>
  <si>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</si>
  <si>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</si>
  <si>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</si>
  <si>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</si>
  <si>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</si>
  <si>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</si>
  <si>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</si>
  <si>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</si>
  <si>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</si>
  <si>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</si>
  <si>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</si>
  <si>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</si>
  <si>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</si>
  <si>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</si>
  <si>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</si>
  <si>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</si>
  <si>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</si>
  <si>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</si>
  <si>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</si>
  <si>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</si>
  <si>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</si>
  <si>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</si>
  <si>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</si>
  <si>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</si>
  <si>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</si>
  <si>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</si>
  <si>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</si>
  <si>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</si>
  <si>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</si>
  <si>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</si>
  <si>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</si>
  <si>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</si>
  <si>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</si>
  <si>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</si>
  <si>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</si>
  <si>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</si>
  <si>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</si>
  <si>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</si>
  <si>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</si>
  <si>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</si>
  <si>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</si>
  <si>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</si>
  <si>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</si>
  <si>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</si>
  <si>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</si>
  <si>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</si>
  <si>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</si>
  <si>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</si>
  <si>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</si>
  <si>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</si>
  <si>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</si>
  <si>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</si>
  <si>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</si>
  <si>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</si>
  <si>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</si>
  <si>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</si>
  <si>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</si>
  <si>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</si>
  <si>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</si>
  <si>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</si>
  <si>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</si>
  <si>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</si>
  <si>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</si>
  <si>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</si>
  <si>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</si>
  <si>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</si>
  <si>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</si>
  <si>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</si>
  <si>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</si>
  <si>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</si>
  <si>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</si>
  <si>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</si>
  <si>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</si>
  <si>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</si>
  <si>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</si>
  <si>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</si>
  <si>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</si>
  <si>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</si>
  <si>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</si>
  <si>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</si>
  <si>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</si>
  <si>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</si>
  <si>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</si>
  <si>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</si>
  <si>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</si>
  <si>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</si>
  <si>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</si>
  <si>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</si>
  <si>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</si>
  <si>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</si>
  <si>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</si>
  <si>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</si>
  <si>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</si>
  <si>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</si>
  <si>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</si>
  <si>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</si>
  <si>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</si>
  <si>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</si>
  <si>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</si>
  <si>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</si>
  <si>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</si>
  <si>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</si>
  <si>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</si>
  <si>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</si>
  <si>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</si>
  <si>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</si>
  <si>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</si>
  <si>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</si>
  <si>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</si>
  <si>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</si>
  <si>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</si>
  <si>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</si>
  <si>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</si>
  <si>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</si>
  <si>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</si>
  <si>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</si>
  <si>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</si>
  <si>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</si>
  <si>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</si>
  <si>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</si>
  <si>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</si>
  <si>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</si>
  <si>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</si>
  <si>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</si>
  <si>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</si>
  <si>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</si>
  <si>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</si>
  <si>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</si>
  <si>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</si>
  <si>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</si>
  <si>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</si>
  <si>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</si>
  <si>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</si>
  <si>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</si>
  <si>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</si>
  <si>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</si>
  <si>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</si>
  <si>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</si>
  <si>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</si>
  <si>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</si>
  <si>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</si>
  <si>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</si>
  <si>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</si>
  <si>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</si>
  <si>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</si>
  <si>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</si>
  <si>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</si>
  <si>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</si>
  <si>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</si>
  <si>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</si>
  <si>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</si>
  <si>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</si>
  <si>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</si>
  <si>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</si>
  <si>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</si>
  <si>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</si>
  <si>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</si>
  <si>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</si>
  <si>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</si>
  <si>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</si>
  <si>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</si>
  <si>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</si>
  <si>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</si>
  <si>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</si>
  <si>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</si>
  <si>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</si>
  <si>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</si>
  <si>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</si>
  <si>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</si>
  <si>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</si>
  <si>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</si>
  <si>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</si>
  <si>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</si>
  <si>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</si>
  <si>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</si>
  <si>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</si>
  <si>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</si>
  <si>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</si>
  <si>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</si>
  <si>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</si>
  <si>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</si>
  <si>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</si>
  <si>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</si>
  <si>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</si>
  <si>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</si>
  <si>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</si>
  <si>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</si>
  <si>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</si>
  <si>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</si>
  <si>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</si>
  <si>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</si>
  <si>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</si>
  <si>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</si>
  <si>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</si>
  <si>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</si>
  <si>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</si>
  <si>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</si>
  <si>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</si>
  <si>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</si>
  <si>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</si>
  <si>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</si>
  <si>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</si>
  <si>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</si>
  <si>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</si>
  <si>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</si>
  <si>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</si>
  <si>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</si>
  <si>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</si>
  <si>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</si>
  <si>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</si>
  <si>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</si>
  <si>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</si>
  <si>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</si>
  <si>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</si>
  <si>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</si>
  <si>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</si>
  <si>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</si>
  <si>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</si>
  <si>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</si>
  <si>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</si>
  <si>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</si>
  <si>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</si>
  <si>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</si>
  <si>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</si>
  <si>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</si>
  <si>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</si>
  <si>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</si>
  <si>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</si>
  <si>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</si>
  <si>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</si>
  <si>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</si>
  <si>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</si>
  <si>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</si>
  <si>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</si>
  <si>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</si>
  <si>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</si>
  <si>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</si>
  <si>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</si>
  <si>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</si>
  <si>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</si>
  <si>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</si>
  <si>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</si>
  <si>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</si>
  <si>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</si>
  <si>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</si>
  <si>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</si>
  <si>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</si>
  <si>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</si>
  <si>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</si>
  <si>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</si>
  <si>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</si>
  <si>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</si>
  <si>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</si>
  <si>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</si>
  <si>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</si>
  <si>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</si>
  <si>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</si>
  <si>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</si>
  <si>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</si>
  <si>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</si>
  <si>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</si>
  <si>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</si>
  <si>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</si>
  <si>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</si>
  <si>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</si>
  <si>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</si>
  <si>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</si>
  <si>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</si>
  <si>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</si>
  <si>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</si>
  <si>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</si>
  <si>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</si>
  <si>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</si>
  <si>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</si>
  <si>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</si>
  <si>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</si>
  <si>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</si>
  <si>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</si>
  <si>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</si>
  <si>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</si>
  <si>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</si>
  <si>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</si>
  <si>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</si>
  <si>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</si>
  <si>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</si>
  <si>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</si>
  <si>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</si>
  <si>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</si>
  <si>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</si>
  <si>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</si>
  <si>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</si>
  <si>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</si>
  <si>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</si>
  <si>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</si>
  <si>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</si>
  <si>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</si>
  <si>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</si>
  <si>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</si>
  <si>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</si>
  <si>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</si>
  <si>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</si>
  <si>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</si>
  <si>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</si>
  <si>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</si>
  <si>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</si>
  <si>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</si>
  <si>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</si>
  <si>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</si>
  <si>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</si>
  <si>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</si>
  <si>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</si>
  <si>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</si>
  <si>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</si>
  <si>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</si>
  <si>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</si>
  <si>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</si>
  <si>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</si>
  <si>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</si>
  <si>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</si>
  <si>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</si>
  <si>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</si>
  <si>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</si>
  <si>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</si>
  <si>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</si>
  <si>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</si>
  <si>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</si>
  <si>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</si>
  <si>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</si>
  <si>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</si>
  <si>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</si>
  <si>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</si>
  <si>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</si>
  <si>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</si>
  <si>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</si>
  <si>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</si>
  <si>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</si>
  <si>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</si>
  <si>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</si>
  <si>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</si>
  <si>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</si>
  <si>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</si>
  <si>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</si>
  <si>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</si>
  <si>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</si>
  <si>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</si>
  <si>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</si>
  <si>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</si>
  <si>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</si>
  <si>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</si>
  <si>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</si>
  <si>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</si>
  <si>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</si>
  <si>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</si>
  <si>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</si>
  <si>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</si>
  <si>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</si>
  <si>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</si>
  <si>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</si>
  <si>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</si>
  <si>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</si>
  <si>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</si>
  <si>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</si>
  <si>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</si>
  <si>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</si>
  <si>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</si>
  <si>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</si>
  <si>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</si>
  <si>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</si>
  <si>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</si>
  <si>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</si>
  <si>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</si>
  <si>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</si>
  <si>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</si>
  <si>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</si>
  <si>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</si>
  <si>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</si>
  <si>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</si>
  <si>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</si>
  <si>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</si>
  <si>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</si>
  <si>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</si>
  <si>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</si>
  <si>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</si>
  <si>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</si>
  <si>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</si>
  <si>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</si>
  <si>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</si>
  <si>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</si>
  <si>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</si>
  <si>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</si>
  <si>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</si>
  <si>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</si>
  <si>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</si>
  <si>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</si>
  <si>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</si>
  <si>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</si>
  <si>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</si>
  <si>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</si>
  <si>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</si>
  <si>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</si>
  <si>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</si>
  <si>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</si>
  <si>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</si>
  <si>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</si>
  <si>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</si>
  <si>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</si>
  <si>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</si>
  <si>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</si>
  <si>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</si>
  <si>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</si>
  <si>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</si>
  <si>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</si>
  <si>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</si>
  <si>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</si>
  <si>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</si>
  <si>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</si>
  <si>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</si>
  <si>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</si>
  <si>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</si>
  <si>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</si>
  <si>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</si>
  <si>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</si>
  <si>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</si>
  <si>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</si>
  <si>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</si>
  <si>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</si>
  <si>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</si>
  <si>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</si>
  <si>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</si>
  <si>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</si>
  <si>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</si>
  <si>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</si>
  <si>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</si>
  <si>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</si>
  <si>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</si>
  <si>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</si>
  <si>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</si>
  <si>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</si>
  <si>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</si>
  <si>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</si>
  <si>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</si>
  <si>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</si>
  <si>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</si>
  <si>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</si>
  <si>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</si>
  <si>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</si>
  <si>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</si>
  <si>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</si>
  <si>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</si>
  <si>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</si>
  <si>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</si>
  <si>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</si>
  <si>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</si>
  <si>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</si>
  <si>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</si>
  <si>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</si>
  <si>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</si>
  <si>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</si>
  <si>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</si>
  <si>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</si>
  <si>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</si>
  <si>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</si>
  <si>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</si>
  <si>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</si>
  <si>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</si>
  <si>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</si>
  <si>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</si>
  <si>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</si>
  <si>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</si>
  <si>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</si>
  <si>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</si>
  <si>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</si>
  <si>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</si>
  <si>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</si>
  <si>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</si>
  <si>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</si>
  <si>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</si>
  <si>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</si>
  <si>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</si>
  <si>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</si>
  <si>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</si>
  <si>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</si>
  <si>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</si>
  <si>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</si>
  <si>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</si>
  <si>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</si>
  <si>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</si>
  <si>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</si>
  <si>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</si>
  <si>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</si>
  <si>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</si>
  <si>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</si>
  <si>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</si>
  <si>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</si>
  <si>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</si>
  <si>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</si>
  <si>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</si>
  <si>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</si>
  <si>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</si>
  <si>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</si>
  <si>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</si>
  <si>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</si>
  <si>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</si>
  <si>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</si>
  <si>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</si>
  <si>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</si>
  <si>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</si>
  <si>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</si>
  <si>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</si>
  <si>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</si>
  <si>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</si>
  <si>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</si>
  <si>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</si>
  <si>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</si>
  <si>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</si>
  <si>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</si>
  <si>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</si>
  <si>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</si>
  <si>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</si>
  <si>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</si>
  <si>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</si>
  <si>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</si>
  <si>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</si>
  <si>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</si>
  <si>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</si>
  <si>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</si>
  <si>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</si>
  <si>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</si>
  <si>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</si>
  <si>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</si>
  <si>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</si>
  <si>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</si>
  <si>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</si>
  <si>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</si>
  <si>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</si>
  <si>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</si>
  <si>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</si>
  <si>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</si>
  <si>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</si>
  <si>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</si>
  <si>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</si>
  <si>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</si>
  <si>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</si>
  <si>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</si>
  <si>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</si>
  <si>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</si>
  <si>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</si>
  <si>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</si>
  <si>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</si>
  <si>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</si>
  <si>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</si>
  <si>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</si>
  <si>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</si>
  <si>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</si>
  <si>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</si>
  <si>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</si>
  <si>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</si>
  <si>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</si>
  <si>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</si>
  <si>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</si>
  <si>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</si>
  <si>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</si>
  <si>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</si>
  <si>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</si>
  <si>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</si>
  <si>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</si>
  <si>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</si>
  <si>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</si>
  <si>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</si>
  <si>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</si>
  <si>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</si>
  <si>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</si>
  <si>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</si>
  <si>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</si>
  <si>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</si>
  <si>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</si>
  <si>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</si>
  <si>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</si>
  <si>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</si>
  <si>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</si>
  <si>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</si>
  <si>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</si>
  <si>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</si>
  <si>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</si>
  <si>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</si>
  <si>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</si>
  <si>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</si>
  <si>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</si>
  <si>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</si>
  <si>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</si>
  <si>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</si>
  <si>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</si>
  <si>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</si>
  <si>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</si>
  <si>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</si>
  <si>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</si>
  <si>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</si>
  <si>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</si>
  <si>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</si>
  <si>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</si>
  <si>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</si>
  <si>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</si>
  <si>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</si>
  <si>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</si>
  <si>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</si>
  <si>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</si>
  <si>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</si>
  <si>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</si>
  <si>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</si>
  <si>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</si>
  <si>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</si>
  <si>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</si>
  <si>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</si>
  <si>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</si>
  <si>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</si>
  <si>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</si>
  <si>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</si>
  <si>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</si>
  <si>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</si>
  <si>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</si>
  <si>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</si>
  <si>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</si>
  <si>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</si>
  <si>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</si>
  <si>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</si>
  <si>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</si>
  <si>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</si>
  <si>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</si>
  <si>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</si>
  <si>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</si>
  <si>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</si>
  <si>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</si>
  <si>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</si>
  <si>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</si>
  <si>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</si>
  <si>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</si>
  <si>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</si>
  <si>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</si>
  <si>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</si>
  <si>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</si>
  <si>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</si>
  <si>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</si>
  <si>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</si>
  <si>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</si>
  <si>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</si>
  <si>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</si>
  <si>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</si>
  <si>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</si>
  <si>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</si>
  <si>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</si>
  <si>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</si>
  <si>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</si>
  <si>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</si>
  <si>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</si>
  <si>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</si>
  <si>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</si>
  <si>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</si>
  <si>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</si>
  <si>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</si>
  <si>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</si>
  <si>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</si>
  <si>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</si>
  <si>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</si>
  <si>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</si>
  <si>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</si>
  <si>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</si>
  <si>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</si>
  <si>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</si>
  <si>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</si>
  <si>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</si>
  <si>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</si>
  <si>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</si>
  <si>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</si>
  <si>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</si>
  <si>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</si>
  <si>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</si>
  <si>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</si>
  <si>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</si>
  <si>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</si>
  <si>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</si>
  <si>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</si>
  <si>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</si>
  <si>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</si>
  <si>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</si>
  <si>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</si>
  <si>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</si>
  <si>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</si>
  <si>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</si>
  <si>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</si>
  <si>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</si>
  <si>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</si>
  <si>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</si>
  <si>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</si>
  <si>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</si>
  <si>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</si>
  <si>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</si>
  <si>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</si>
  <si>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</si>
  <si>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</si>
  <si>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</si>
  <si>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</si>
  <si>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</si>
  <si>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</si>
  <si>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</si>
  <si>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</si>
  <si>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</si>
  <si>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</si>
  <si>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</si>
  <si>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</si>
  <si>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</si>
  <si>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</si>
  <si>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</si>
  <si>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</si>
  <si>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</si>
  <si>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</si>
  <si>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</si>
  <si>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</si>
  <si>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</si>
  <si>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</si>
  <si>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</si>
  <si>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</si>
  <si>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</si>
  <si>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</si>
  <si>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</si>
  <si>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</si>
  <si>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</si>
  <si>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</si>
  <si>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</si>
  <si>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</si>
  <si>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</si>
  <si>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</si>
  <si>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</si>
  <si>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</si>
  <si>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</si>
  <si>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</si>
  <si>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</si>
  <si>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</si>
  <si>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</si>
  <si>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</si>
  <si>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</si>
  <si>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</si>
  <si>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</si>
  <si>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</si>
  <si>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</si>
  <si>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</si>
  <si>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</si>
  <si>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</si>
  <si>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</si>
  <si>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</si>
  <si>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</si>
  <si>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</si>
  <si>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</si>
  <si>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</si>
  <si>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</si>
  <si>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</si>
  <si>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</si>
  <si>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</si>
  <si>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</si>
  <si>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</si>
  <si>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</si>
  <si>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</si>
  <si>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</si>
  <si>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</si>
  <si>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</si>
  <si>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</si>
  <si>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</si>
  <si>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</si>
  <si>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</si>
  <si>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</si>
  <si>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</si>
  <si>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</si>
  <si>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</si>
  <si>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</si>
  <si>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</si>
  <si>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</si>
  <si>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</si>
  <si>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</si>
  <si>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</si>
  <si>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</si>
  <si>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</si>
  <si>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</si>
  <si>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</si>
  <si>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</si>
  <si>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</si>
  <si>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</si>
  <si>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</si>
  <si>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</si>
  <si>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</si>
  <si>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</si>
  <si>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</si>
  <si>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</si>
  <si>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</si>
  <si>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</si>
  <si>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</si>
  <si>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</si>
  <si>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</si>
  <si>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</si>
  <si>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</si>
  <si>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</si>
  <si>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</si>
  <si>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</si>
  <si>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</si>
  <si>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</si>
  <si>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</si>
  <si>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</si>
  <si>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</si>
  <si>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</si>
  <si>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</si>
  <si>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</si>
  <si>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</si>
  <si>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</si>
  <si>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</si>
  <si>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</si>
  <si>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</si>
  <si>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</si>
  <si>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</si>
  <si>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</si>
  <si>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</si>
  <si>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</si>
  <si>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</si>
  <si>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</si>
  <si>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</si>
  <si>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</si>
  <si>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</si>
  <si>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</si>
  <si>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</si>
  <si>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</si>
  <si>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</si>
  <si>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</si>
  <si>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</si>
  <si>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</si>
  <si>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</si>
  <si>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</si>
  <si>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</si>
  <si>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</si>
  <si>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</si>
  <si>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</si>
  <si>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</si>
  <si>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</si>
  <si>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</si>
  <si>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</si>
  <si>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</si>
  <si>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</si>
  <si>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</si>
  <si>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</si>
  <si>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</si>
  <si>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</si>
  <si>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</si>
  <si>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</si>
  <si>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</si>
  <si>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</si>
  <si>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</si>
  <si>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</si>
  <si>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</si>
  <si>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</si>
  <si>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</si>
  <si>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</si>
  <si>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</si>
  <si>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</si>
  <si>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</si>
  <si>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</si>
  <si>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</si>
  <si>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</si>
  <si>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</si>
  <si>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</si>
  <si>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</si>
  <si>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</si>
  <si>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</si>
  <si>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</si>
  <si>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</si>
  <si>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</si>
  <si>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</si>
  <si>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</si>
  <si>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</si>
  <si>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</si>
  <si>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</si>
  <si>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</si>
  <si>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</si>
  <si>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</si>
  <si>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</si>
  <si>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</si>
  <si>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</si>
  <si>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</si>
  <si>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</si>
  <si>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</si>
  <si>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</si>
  <si>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</si>
  <si>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</si>
  <si>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</si>
  <si>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</si>
  <si>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</si>
  <si>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</si>
  <si>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</si>
  <si>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</si>
  <si>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</si>
  <si>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</si>
  <si>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</si>
  <si>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</si>
  <si>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</si>
  <si>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</si>
  <si>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</si>
  <si>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</si>
  <si>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</si>
  <si>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</si>
  <si>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</si>
  <si>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</si>
  <si>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</si>
  <si>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</si>
  <si>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</si>
  <si>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</si>
  <si>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</si>
  <si>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</si>
  <si>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</si>
  <si>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</si>
  <si>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</si>
  <si>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</si>
  <si>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</si>
  <si>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</si>
  <si>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</si>
  <si>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</si>
  <si>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</si>
  <si>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</si>
  <si>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</si>
  <si>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</si>
  <si>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</si>
  <si>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</si>
  <si>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</si>
  <si>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</si>
  <si>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</si>
  <si>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</si>
  <si>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</si>
  <si>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</si>
  <si>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</si>
  <si>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</si>
  <si>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</si>
  <si>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</si>
  <si>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</si>
  <si>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</si>
  <si>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</si>
  <si>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</si>
  <si>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</si>
  <si>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</si>
  <si>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</si>
  <si>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</si>
  <si>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</si>
  <si>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</si>
  <si>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</si>
  <si>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</si>
  <si>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</si>
  <si>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</si>
  <si>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</si>
  <si>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</si>
  <si>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</si>
  <si>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</si>
  <si>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</si>
  <si>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</si>
  <si>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</si>
  <si>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</si>
  <si>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</si>
  <si>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</si>
  <si>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</si>
  <si>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</si>
  <si>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</si>
  <si>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</si>
  <si>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</si>
  <si>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</si>
  <si>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</si>
  <si>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</si>
  <si>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</si>
  <si>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</si>
  <si>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</si>
  <si>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</si>
  <si>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</si>
  <si>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</si>
  <si>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</si>
  <si>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</si>
  <si>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</si>
  <si>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</si>
  <si>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</si>
  <si>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</si>
  <si>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</si>
  <si>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</si>
  <si>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</si>
  <si>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</si>
  <si>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</si>
  <si>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</si>
  <si>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</si>
  <si>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</si>
  <si>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</si>
  <si>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</si>
  <si>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</si>
  <si>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</si>
  <si>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</si>
  <si>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</si>
  <si>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</si>
  <si>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</si>
  <si>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</si>
  <si>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</si>
  <si>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</si>
  <si>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</si>
  <si>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</si>
  <si>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</si>
  <si>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</si>
  <si>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</si>
  <si>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</si>
  <si>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</si>
  <si>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</si>
  <si>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</si>
  <si>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</si>
  <si>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</si>
  <si>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</si>
  <si>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</si>
  <si>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</si>
  <si>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</si>
  <si>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</si>
  <si>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</si>
  <si>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</si>
  <si>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</si>
  <si>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</si>
  <si>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</si>
  <si>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</si>
  <si>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</si>
  <si>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</si>
  <si>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</si>
  <si>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</si>
  <si>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</si>
  <si>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</si>
  <si>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</si>
  <si>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</si>
  <si>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</si>
  <si>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</si>
  <si>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</si>
  <si>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</si>
  <si>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</si>
  <si>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</si>
  <si>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</si>
  <si>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</si>
  <si>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</si>
  <si>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</si>
  <si>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</si>
  <si>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</si>
  <si>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</si>
  <si>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</si>
  <si>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</si>
  <si>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</si>
  <si>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</si>
  <si>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</si>
  <si>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</si>
  <si>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</si>
  <si>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</si>
  <si>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</si>
  <si>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</si>
  <si>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</si>
  <si>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</si>
  <si>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</si>
  <si>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</si>
  <si>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</si>
  <si>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</si>
  <si>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</si>
  <si>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</si>
  <si>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</si>
  <si>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</si>
  <si>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</si>
  <si>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</si>
  <si>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</si>
  <si>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</si>
  <si>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</si>
  <si>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</si>
  <si>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</si>
  <si>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</si>
  <si>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</si>
  <si>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</si>
  <si>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</si>
  <si>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</si>
  <si>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</si>
  <si>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</si>
  <si>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</si>
  <si>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</si>
  <si>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</si>
  <si>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</si>
  <si>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</si>
  <si>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</si>
  <si>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</si>
  <si>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</si>
  <si>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</si>
  <si>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</si>
  <si>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</si>
  <si>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</si>
  <si>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</si>
  <si>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</si>
  <si>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</si>
  <si>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</si>
  <si>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</si>
  <si>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</si>
  <si>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</si>
  <si>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</si>
  <si>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</si>
  <si>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</si>
  <si>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</si>
  <si>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</si>
  <si>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</si>
  <si>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</si>
  <si>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</si>
  <si>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</si>
  <si>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</si>
  <si>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</si>
  <si>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</si>
  <si>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</si>
  <si>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</si>
  <si>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</si>
  <si>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</si>
  <si>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</si>
  <si>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</si>
  <si>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</si>
  <si>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</si>
  <si>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</si>
  <si>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</si>
  <si>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</si>
  <si>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</si>
  <si>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</si>
  <si>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</si>
  <si>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</si>
  <si>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</si>
  <si>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</si>
  <si>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</si>
  <si>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</si>
  <si>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</si>
  <si>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</si>
  <si>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</si>
  <si>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</si>
  <si>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</si>
  <si>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</si>
  <si>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</si>
  <si>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</si>
  <si>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</si>
  <si>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</si>
  <si>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</si>
  <si>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</si>
  <si>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</si>
  <si>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</si>
  <si>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</si>
  <si>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</si>
  <si>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</si>
  <si>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</si>
  <si>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</si>
  <si>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</si>
  <si>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</si>
  <si>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</si>
  <si>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</si>
  <si>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</si>
  <si>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</si>
  <si>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</si>
  <si>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</si>
  <si>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</si>
  <si>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</si>
  <si>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</si>
  <si>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</si>
  <si>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</si>
  <si>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</si>
  <si>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</si>
  <si>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</si>
  <si>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</si>
  <si>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</si>
  <si>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</si>
  <si>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</si>
  <si>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</si>
  <si>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</si>
  <si>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</si>
  <si>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</si>
  <si>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</si>
  <si>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</si>
  <si>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</si>
  <si>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</si>
  <si>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</si>
  <si>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</si>
  <si>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</si>
  <si>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</si>
  <si>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</si>
  <si>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</si>
  <si>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</si>
  <si>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</si>
  <si>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</si>
  <si>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</si>
  <si>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</si>
  <si>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</si>
  <si>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</si>
  <si>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</si>
  <si>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</si>
  <si>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</si>
  <si>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</si>
  <si>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</si>
  <si>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</si>
  <si>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</si>
  <si>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</si>
  <si>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</si>
  <si>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</si>
  <si>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</si>
  <si>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</si>
  <si>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</si>
  <si>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</si>
  <si>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</si>
  <si>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</si>
  <si>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</si>
  <si>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</si>
  <si>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</si>
  <si>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</si>
  <si>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</si>
  <si>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</si>
  <si>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</si>
  <si>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</si>
  <si>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</si>
  <si>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</si>
  <si>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</si>
  <si>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</si>
  <si>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</si>
  <si>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</si>
  <si>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</si>
  <si>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</si>
  <si>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</si>
  <si>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</si>
  <si>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</si>
  <si>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</si>
  <si>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</si>
  <si>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</si>
  <si>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</si>
  <si>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</si>
  <si>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</si>
  <si>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</si>
  <si>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</si>
  <si>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</si>
  <si>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</si>
  <si>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</si>
  <si>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</si>
  <si>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</si>
  <si>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</si>
  <si>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</si>
  <si>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</si>
  <si>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</si>
  <si>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</si>
  <si>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</si>
  <si>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</si>
  <si>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</si>
  <si>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</si>
  <si>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</si>
  <si>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</si>
  <si>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</si>
  <si>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</si>
  <si>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</si>
  <si>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</si>
  <si>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</si>
  <si>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</si>
  <si>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</si>
  <si>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</si>
  <si>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</si>
  <si>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</si>
  <si>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</si>
  <si>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</si>
  <si>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</si>
  <si>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</si>
  <si>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</si>
  <si>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</si>
  <si>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</si>
  <si>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</si>
  <si>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</si>
  <si>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</si>
  <si>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</si>
  <si>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</si>
  <si>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</si>
  <si>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</si>
  <si>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</si>
  <si>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</si>
  <si>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</si>
  <si>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</si>
  <si>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</si>
  <si>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</si>
  <si>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</si>
  <si>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</si>
  <si>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</si>
  <si>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</si>
  <si>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</si>
  <si>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</si>
  <si>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</si>
  <si>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</si>
  <si>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</si>
  <si>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</si>
  <si>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</si>
  <si>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</si>
  <si>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</si>
  <si>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</si>
  <si>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</si>
  <si>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</si>
  <si>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</si>
  <si>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</si>
  <si>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</si>
  <si>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</si>
  <si>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</si>
  <si>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</si>
  <si>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</si>
  <si>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</si>
  <si>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</si>
  <si>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</si>
  <si>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</si>
  <si>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</si>
  <si>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</si>
  <si>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</si>
  <si>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</si>
  <si>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</si>
  <si>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</si>
  <si>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</si>
  <si>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</si>
  <si>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</si>
  <si>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</si>
  <si>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</si>
  <si>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</si>
  <si>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</si>
  <si>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</si>
  <si>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</si>
  <si>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</si>
  <si>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</si>
  <si>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</si>
  <si>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</si>
  <si>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</si>
  <si>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</si>
  <si>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</si>
  <si>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</si>
  <si>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</si>
  <si>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</si>
  <si>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</si>
  <si>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</si>
  <si>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</si>
  <si>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</si>
  <si>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</si>
  <si>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</si>
  <si>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</si>
  <si>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</si>
  <si>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</si>
  <si>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</si>
  <si>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</si>
  <si>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</si>
  <si>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</si>
  <si>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</si>
  <si>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</si>
  <si>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</si>
  <si>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</si>
  <si>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</si>
  <si>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</si>
  <si>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</si>
  <si>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</si>
  <si>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</si>
  <si>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</si>
  <si>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</si>
  <si>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</si>
  <si>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</si>
  <si>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</si>
  <si>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</si>
  <si>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</si>
  <si>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</si>
  <si>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</si>
  <si>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</si>
  <si>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</si>
  <si>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</si>
  <si>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</si>
  <si>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</si>
  <si>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</si>
  <si>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</si>
  <si>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</si>
  <si>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</si>
  <si>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</si>
  <si>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</si>
  <si>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</si>
  <si>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</si>
  <si>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</si>
  <si>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</si>
  <si>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</si>
  <si>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</si>
  <si>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</si>
  <si>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</si>
  <si>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</si>
  <si>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</si>
  <si>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</si>
  <si>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</si>
  <si>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</si>
  <si>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</si>
  <si>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</si>
  <si>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</si>
  <si>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</si>
  <si>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</si>
  <si>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</si>
  <si>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</si>
  <si>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</si>
  <si>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</si>
  <si>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</si>
  <si>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</si>
  <si>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</si>
  <si>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</si>
  <si>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</si>
  <si>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</si>
  <si>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</si>
  <si>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</si>
  <si>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</si>
  <si>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</si>
  <si>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</si>
  <si>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</si>
  <si>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</si>
  <si>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</si>
  <si>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</si>
  <si>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</si>
  <si>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</si>
  <si>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</si>
  <si>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</si>
  <si>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</si>
  <si>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</si>
  <si>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</si>
  <si>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</si>
  <si>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</si>
  <si>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</si>
  <si>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</si>
  <si>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</si>
  <si>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</si>
  <si>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</si>
  <si>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</si>
  <si>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</si>
  <si>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</si>
  <si>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</si>
  <si>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</si>
  <si>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</si>
  <si>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</si>
  <si>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</si>
  <si>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</si>
  <si>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</si>
  <si>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</si>
  <si>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</si>
  <si>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</si>
  <si>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</si>
  <si>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</si>
  <si>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</si>
  <si>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</si>
  <si>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</si>
  <si>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</si>
  <si>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</si>
  <si>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</si>
  <si>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</si>
  <si>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</si>
  <si>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</si>
  <si>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</si>
  <si>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</si>
  <si>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</si>
  <si>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</si>
  <si>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</si>
  <si>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</si>
  <si>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</si>
  <si>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</si>
  <si>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</si>
  <si>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</si>
  <si>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</si>
  <si>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</si>
  <si>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</si>
  <si>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</si>
  <si>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</si>
  <si>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</si>
  <si>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</si>
  <si>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</si>
  <si>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</si>
  <si>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</si>
  <si>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</si>
  <si>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</si>
  <si>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</si>
  <si>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</si>
  <si>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</si>
  <si>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</si>
  <si>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</si>
  <si>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</si>
  <si>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</si>
  <si>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</si>
  <si>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</si>
  <si>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</si>
  <si>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</si>
  <si>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</si>
  <si>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</si>
  <si>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</si>
  <si>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</si>
  <si>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</si>
  <si>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</si>
  <si>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</si>
  <si>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</si>
  <si>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</si>
  <si>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</si>
  <si>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</si>
  <si>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</si>
  <si>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</si>
  <si>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</si>
  <si>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</si>
  <si>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</si>
  <si>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</si>
  <si>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</si>
  <si>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</si>
  <si>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</si>
  <si>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</si>
  <si>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</si>
  <si>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</si>
  <si>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</si>
  <si>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</si>
  <si>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</si>
  <si>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</si>
  <si>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</si>
  <si>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</si>
  <si>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</si>
  <si>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</si>
  <si>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</si>
  <si>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</si>
  <si>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</si>
  <si>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</si>
  <si>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</si>
  <si>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</si>
  <si>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</si>
  <si>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</si>
  <si>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</si>
  <si>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</si>
  <si>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</si>
  <si>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</si>
  <si>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</si>
  <si>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</si>
  <si>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</si>
  <si>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</si>
  <si>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</si>
  <si>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</si>
  <si>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</si>
  <si>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</si>
  <si>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</si>
  <si>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</si>
  <si>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</si>
  <si>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</si>
  <si>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</si>
  <si>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</si>
  <si>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</si>
  <si>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</si>
  <si>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</si>
  <si>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</si>
  <si>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</si>
  <si>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</si>
  <si>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</si>
  <si>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</si>
  <si>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</si>
  <si>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</si>
  <si>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</si>
  <si>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</si>
  <si>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</si>
  <si>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</si>
  <si>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</si>
  <si>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</si>
  <si>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</si>
  <si>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</si>
  <si>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</si>
  <si>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</si>
  <si>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</si>
  <si>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</si>
  <si>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</si>
  <si>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</si>
  <si>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</si>
  <si>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</si>
  <si>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</si>
  <si>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</si>
  <si>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</si>
  <si>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</si>
  <si>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</si>
  <si>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</si>
  <si>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</si>
  <si>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</si>
  <si>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</si>
  <si>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</si>
  <si>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</si>
  <si>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</si>
  <si>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</si>
  <si>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</si>
  <si>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</si>
  <si>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</si>
  <si>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</si>
  <si>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</si>
  <si>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</si>
  <si>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</si>
  <si>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</si>
  <si>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</si>
  <si>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</si>
  <si>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</si>
  <si>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</si>
  <si>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</si>
  <si>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</si>
  <si>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</si>
  <si>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</si>
  <si>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</si>
  <si>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</si>
  <si>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</si>
  <si>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</si>
  <si>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</si>
  <si>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</si>
  <si>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</si>
  <si>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</si>
  <si>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</si>
  <si>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</si>
  <si>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</si>
  <si>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</si>
  <si>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</si>
  <si>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</si>
  <si>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</si>
  <si>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</si>
  <si>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</si>
  <si>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</si>
  <si>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</si>
  <si>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</si>
  <si>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</si>
  <si>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</si>
  <si>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</si>
  <si>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</si>
  <si>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</si>
  <si>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</si>
  <si>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</si>
  <si>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</si>
  <si>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</si>
  <si>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</si>
  <si>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</si>
  <si>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</si>
  <si>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</si>
  <si>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</si>
  <si>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</si>
  <si>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</si>
  <si>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</si>
  <si>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</si>
  <si>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</si>
  <si>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</si>
  <si>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</si>
  <si>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</si>
  <si>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</si>
  <si>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</si>
  <si>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</si>
  <si>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</si>
  <si>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</si>
  <si>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</si>
  <si>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</si>
  <si>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</si>
  <si>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</si>
  <si>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</si>
  <si>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</si>
  <si>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</si>
  <si>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</si>
  <si>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</si>
  <si>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</si>
  <si>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</si>
  <si>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</si>
  <si>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</si>
  <si>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</si>
  <si>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</si>
  <si>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</si>
  <si>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</si>
  <si>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</si>
  <si>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</si>
  <si>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</si>
  <si>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</si>
  <si>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</si>
  <si>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</si>
  <si>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</si>
  <si>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</si>
  <si>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</si>
  <si>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</si>
  <si>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</si>
  <si>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</si>
  <si>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</si>
  <si>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</si>
  <si>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</si>
  <si>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</si>
  <si>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</si>
  <si>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</si>
  <si>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</si>
  <si>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</si>
  <si>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</si>
  <si>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</si>
  <si>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</si>
  <si>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</si>
  <si>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</si>
  <si>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</si>
  <si>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</si>
  <si>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</si>
  <si>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</si>
  <si>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</si>
  <si>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</si>
  <si>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</si>
  <si>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</si>
  <si>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</si>
  <si>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</si>
  <si>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</si>
  <si>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</si>
  <si>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</si>
  <si>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</si>
  <si>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</si>
  <si>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</si>
  <si>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</si>
  <si>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</si>
  <si>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</si>
  <si>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</si>
  <si>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</si>
  <si>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</si>
  <si>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</si>
  <si>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</si>
  <si>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</si>
  <si>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</si>
  <si>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</si>
  <si>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</si>
  <si>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</si>
  <si>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</si>
  <si>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</si>
  <si>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</si>
  <si>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</si>
  <si>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</si>
  <si>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</si>
  <si>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</si>
  <si>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</si>
  <si>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</si>
  <si>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</si>
  <si>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</si>
  <si>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</si>
  <si>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</si>
  <si>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</si>
  <si>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</si>
  <si>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</si>
  <si>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</si>
  <si>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</si>
  <si>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</si>
  <si>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</si>
  <si>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</si>
  <si>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</si>
  <si>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</si>
  <si>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</si>
  <si>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</si>
  <si>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</si>
  <si>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</si>
  <si>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</si>
  <si>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</si>
  <si>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</si>
  <si>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</si>
  <si>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</si>
  <si>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</si>
  <si>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</si>
  <si>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</si>
  <si>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</si>
  <si>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</si>
  <si>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</si>
  <si>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</si>
  <si>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</si>
  <si>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</si>
  <si>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</si>
  <si>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</si>
  <si>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</si>
  <si>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</si>
  <si>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</si>
  <si>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</si>
  <si>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</si>
  <si>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</si>
  <si>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</si>
  <si>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</si>
  <si>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</si>
  <si>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</si>
  <si>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</si>
  <si>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</si>
  <si>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</si>
  <si>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</si>
  <si>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</si>
  <si>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</si>
  <si>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</si>
  <si>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</si>
  <si>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</si>
  <si>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</si>
  <si>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</si>
  <si>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</si>
  <si>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</si>
  <si>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</si>
  <si>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</si>
  <si>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</si>
  <si>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</si>
  <si>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</si>
  <si>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</si>
  <si>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</si>
  <si>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</si>
  <si>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</si>
  <si>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</si>
  <si>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</si>
  <si>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</si>
  <si>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</si>
  <si>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</si>
  <si>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</si>
  <si>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</si>
  <si>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</si>
  <si>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</si>
  <si>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</si>
  <si>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</si>
  <si>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</si>
  <si>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</si>
  <si>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</si>
  <si>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</si>
  <si>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</si>
  <si>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</si>
  <si>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</si>
  <si>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</si>
  <si>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</si>
  <si>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</si>
  <si>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</si>
  <si>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</si>
  <si>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</si>
  <si>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</si>
  <si>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</si>
  <si>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</si>
  <si>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</si>
  <si>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</si>
  <si>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</si>
  <si>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</si>
  <si>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</si>
  <si>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</si>
  <si>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</si>
  <si>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</si>
  <si>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</si>
  <si>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</si>
  <si>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</si>
  <si>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</si>
  <si>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</si>
  <si>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</si>
  <si>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</si>
  <si>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</si>
  <si>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</si>
  <si>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</si>
  <si>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</si>
  <si>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</si>
  <si>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</si>
  <si>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</si>
  <si>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</si>
  <si>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</si>
  <si>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</si>
  <si>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</si>
  <si>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</si>
  <si>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</si>
  <si>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</si>
  <si>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</si>
  <si>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</si>
  <si>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</si>
  <si>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</si>
  <si>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</si>
  <si>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</si>
  <si>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</si>
  <si>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</si>
  <si>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</si>
  <si>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</si>
  <si>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</si>
  <si>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</si>
  <si>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</si>
  <si>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</si>
  <si>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</si>
  <si>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</si>
  <si>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</si>
  <si>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</si>
  <si>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</si>
  <si>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</si>
  <si>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</si>
  <si>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</si>
  <si>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</si>
  <si>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</si>
  <si>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</si>
  <si>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</si>
  <si>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</si>
  <si>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</si>
  <si>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</si>
  <si>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</si>
  <si>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</si>
  <si>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</si>
  <si>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</si>
  <si>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</si>
  <si>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</si>
  <si>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</si>
  <si>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</si>
  <si>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</si>
  <si>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</si>
  <si>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</si>
  <si>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</si>
  <si>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</si>
  <si>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</si>
  <si>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</si>
  <si>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</si>
  <si>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</si>
  <si>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</si>
  <si>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</si>
  <si>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</si>
  <si>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</si>
  <si>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</si>
  <si>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</si>
  <si>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</si>
  <si>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</si>
  <si>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</si>
  <si>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</si>
  <si>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</si>
  <si>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</si>
  <si>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</si>
  <si>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</si>
  <si>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</si>
  <si>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</si>
  <si>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</si>
  <si>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</si>
  <si>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</si>
  <si>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</si>
  <si>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</si>
  <si>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</si>
  <si>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</si>
  <si>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</si>
  <si>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</si>
  <si>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</si>
  <si>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</si>
  <si>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</si>
  <si>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</si>
  <si>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</si>
  <si>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</si>
  <si>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</si>
  <si>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</si>
  <si>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</si>
  <si>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</si>
  <si>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</si>
  <si>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</si>
  <si>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</si>
  <si>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</si>
  <si>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</si>
  <si>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</si>
  <si>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</si>
  <si>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</si>
  <si>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</si>
  <si>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</si>
  <si>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</si>
  <si>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</si>
  <si>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</si>
  <si>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</si>
  <si>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</si>
  <si>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</si>
  <si>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</si>
  <si>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</si>
  <si>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</si>
  <si>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</si>
  <si>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</si>
  <si>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</si>
  <si>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</si>
  <si>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</si>
  <si>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</si>
  <si>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</si>
  <si>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</si>
  <si>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</si>
  <si>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</si>
  <si>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</si>
  <si>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</si>
  <si>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</si>
  <si>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</si>
  <si>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</si>
  <si>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</si>
  <si>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</si>
  <si>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</si>
  <si>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</si>
  <si>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</si>
  <si>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</si>
  <si>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</si>
  <si>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</si>
  <si>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</si>
  <si>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</si>
  <si>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</si>
  <si>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</si>
  <si>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</si>
  <si>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</si>
  <si>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</si>
  <si>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</si>
  <si>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</si>
  <si>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</si>
  <si>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</si>
  <si>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</si>
  <si>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</si>
  <si>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</si>
  <si>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</si>
  <si>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</si>
  <si>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</si>
  <si>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</si>
  <si>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</si>
  <si>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</si>
  <si>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</si>
  <si>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</si>
  <si>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</si>
  <si>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</si>
  <si>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</si>
  <si>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</si>
  <si>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</si>
  <si>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</si>
  <si>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</si>
  <si>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</si>
  <si>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</si>
  <si>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</si>
  <si>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</si>
  <si>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</si>
  <si>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</si>
  <si>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</si>
  <si>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</si>
  <si>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</si>
  <si>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</si>
  <si>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</si>
  <si>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</si>
  <si>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</si>
  <si>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</si>
  <si>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</si>
  <si>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</si>
  <si>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</si>
  <si>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</si>
  <si>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</si>
  <si>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</si>
  <si>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</si>
  <si>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</si>
  <si>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</si>
  <si>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</si>
  <si>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</si>
  <si>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</si>
  <si>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</si>
  <si>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</si>
  <si>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</si>
  <si>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</si>
  <si>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</si>
  <si>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</si>
  <si>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</si>
  <si>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</si>
  <si>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</si>
  <si>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</si>
  <si>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</si>
  <si>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</si>
  <si>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</si>
  <si>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</si>
  <si>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</si>
  <si>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</si>
  <si>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</si>
  <si>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</si>
  <si>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</si>
  <si>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</si>
  <si>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</si>
  <si>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</si>
  <si>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</si>
  <si>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</si>
  <si>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</si>
  <si>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</si>
  <si>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</si>
  <si>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</si>
  <si>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</si>
  <si>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</si>
  <si>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</si>
  <si>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</si>
  <si>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</si>
  <si>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</si>
  <si>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</si>
  <si>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</si>
  <si>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</si>
  <si>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</si>
  <si>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</si>
  <si>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</si>
  <si>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</si>
  <si>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</si>
  <si>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</si>
  <si>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</si>
  <si>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</si>
  <si>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</si>
  <si>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</si>
  <si>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</si>
  <si>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</si>
  <si>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</si>
  <si>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</si>
  <si>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</si>
  <si>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</si>
  <si>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</si>
  <si>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</si>
  <si>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</si>
  <si>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</si>
  <si>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</si>
  <si>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</si>
  <si>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</si>
  <si>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</si>
  <si>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</si>
  <si>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</si>
  <si>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</si>
  <si>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</si>
  <si>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</si>
  <si>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</si>
  <si>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</si>
  <si>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</si>
  <si>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</si>
  <si>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</si>
  <si>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</si>
  <si>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</si>
  <si>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</si>
  <si>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</si>
  <si>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</si>
  <si>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</si>
  <si>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</si>
  <si>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</si>
  <si>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</si>
  <si>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</si>
  <si>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</si>
  <si>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</si>
  <si>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</si>
  <si>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</si>
  <si>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</si>
  <si>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</si>
  <si>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</si>
  <si>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</si>
  <si>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</si>
  <si>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</si>
  <si>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</si>
  <si>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</si>
  <si>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</si>
  <si>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</si>
  <si>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</si>
  <si>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</si>
  <si>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</si>
  <si>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</si>
  <si>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</si>
  <si>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</si>
  <si>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</si>
  <si>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</si>
  <si>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</si>
  <si>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</si>
  <si>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</si>
  <si>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</si>
  <si>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</si>
  <si>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</si>
  <si>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</si>
  <si>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</si>
  <si>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</si>
  <si>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</si>
  <si>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</si>
  <si>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</si>
  <si>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</si>
  <si>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</si>
  <si>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</si>
  <si>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</si>
  <si>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</si>
  <si>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</si>
  <si>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</si>
  <si>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</si>
  <si>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</si>
  <si>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</si>
  <si>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</si>
  <si>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</si>
  <si>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</si>
  <si>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</si>
  <si>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</si>
  <si>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</si>
  <si>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</si>
  <si>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</si>
  <si>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</si>
  <si>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</si>
  <si>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</si>
  <si>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</si>
  <si>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</si>
  <si>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</si>
  <si>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</si>
  <si>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</si>
  <si>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</si>
  <si>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</si>
  <si>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</si>
  <si>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</si>
  <si>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</si>
  <si>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</si>
  <si>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</si>
  <si>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</si>
  <si>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</si>
  <si>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</si>
  <si>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</si>
  <si>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</si>
  <si>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</si>
  <si>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</si>
  <si>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</si>
  <si>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</si>
  <si>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</si>
  <si>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</si>
  <si>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</si>
  <si>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</si>
  <si>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</si>
  <si>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</si>
  <si>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</si>
  <si>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</si>
  <si>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</si>
  <si>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</si>
  <si>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</si>
  <si>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</si>
  <si>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</si>
  <si>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</si>
  <si>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</si>
  <si>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</si>
  <si>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</si>
  <si>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</si>
  <si>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</si>
  <si>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</si>
  <si>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</si>
  <si>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</si>
  <si>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</si>
  <si>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</si>
  <si>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</si>
  <si>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</si>
  <si>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</si>
  <si>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</si>
  <si>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</si>
  <si>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</si>
  <si>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</si>
  <si>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</si>
  <si>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</si>
  <si>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</si>
  <si>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</si>
  <si>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</si>
  <si>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</si>
  <si>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</si>
  <si>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</si>
  <si>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</si>
  <si>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</si>
  <si>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</si>
  <si>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</si>
  <si>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</si>
  <si>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</si>
  <si>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</si>
  <si>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</si>
  <si>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</si>
  <si>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</si>
  <si>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</si>
  <si>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</si>
  <si>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</si>
  <si>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</si>
  <si>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</si>
  <si>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</si>
  <si>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</si>
  <si>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</si>
  <si>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</si>
  <si>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</si>
  <si>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</si>
  <si>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</si>
  <si>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</si>
  <si>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</si>
  <si>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</si>
  <si>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</si>
  <si>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</si>
  <si>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</si>
  <si>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</si>
  <si>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</si>
  <si>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</si>
  <si>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</si>
  <si>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</si>
  <si>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</si>
  <si>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</si>
  <si>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</si>
  <si>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</si>
  <si>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</si>
  <si>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</si>
  <si>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</si>
  <si>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</si>
  <si>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</si>
  <si>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</si>
  <si>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</si>
  <si>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</si>
  <si>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</si>
  <si>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</si>
  <si>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</si>
  <si>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</si>
  <si>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</si>
  <si>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</si>
  <si>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</si>
  <si>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</si>
  <si>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</si>
  <si>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</si>
  <si>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</si>
  <si>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</si>
  <si>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</si>
  <si>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</si>
  <si>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</si>
  <si>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</si>
  <si>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</si>
  <si>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</si>
  <si>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</si>
  <si>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</si>
  <si>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</si>
  <si>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</si>
  <si>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</si>
  <si>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</si>
  <si>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</si>
  <si>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</si>
  <si>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</si>
  <si>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</si>
  <si>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</si>
  <si>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</si>
  <si>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</si>
  <si>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</si>
  <si>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</si>
  <si>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</si>
  <si>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</si>
  <si>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</si>
  <si>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</si>
  <si>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</si>
  <si>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</si>
  <si>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</si>
  <si>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</si>
  <si>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</si>
  <si>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</si>
  <si>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</si>
  <si>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</si>
  <si>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</si>
  <si>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</si>
  <si>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</si>
  <si>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</si>
  <si>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</si>
  <si>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</si>
  <si>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</si>
  <si>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</si>
  <si>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</si>
  <si>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</si>
  <si>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</si>
  <si>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</si>
  <si>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</si>
  <si>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</si>
  <si>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</si>
  <si>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</si>
  <si>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</si>
  <si>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</si>
  <si>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</si>
  <si>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</si>
  <si>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</si>
  <si>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</si>
  <si>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</si>
  <si>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</si>
  <si>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</si>
  <si>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</si>
  <si>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</si>
  <si>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</si>
  <si>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</si>
  <si>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</si>
  <si>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</si>
  <si>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</si>
  <si>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</si>
  <si>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</si>
  <si>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</si>
  <si>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</si>
  <si>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</si>
  <si>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</si>
  <si>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</si>
  <si>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</si>
  <si>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</si>
  <si>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</si>
  <si>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</si>
  <si>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</si>
  <si>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</si>
  <si>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</si>
  <si>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</si>
  <si>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</si>
  <si>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</si>
  <si>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</si>
  <si>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</si>
  <si>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</si>
  <si>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</si>
  <si>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</si>
  <si>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</si>
  <si>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</si>
  <si>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</si>
  <si>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</si>
  <si>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</si>
  <si>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</si>
  <si>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</si>
  <si>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</si>
  <si>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</si>
  <si>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</si>
  <si>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</si>
  <si>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</si>
  <si>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</si>
  <si>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</si>
  <si>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</si>
  <si>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</si>
  <si>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</si>
  <si>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</si>
  <si>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</si>
  <si>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</si>
  <si>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</si>
  <si>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</si>
  <si>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</si>
  <si>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</si>
  <si>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</si>
  <si>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</si>
  <si>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</si>
  <si>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</si>
  <si>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</si>
  <si>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</si>
  <si>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</si>
  <si>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</si>
  <si>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</si>
  <si>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</si>
  <si>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</si>
  <si>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</si>
  <si>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</si>
  <si>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</si>
  <si>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</si>
  <si>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</si>
  <si>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</si>
  <si>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</si>
  <si>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</si>
  <si>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</si>
  <si>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</si>
  <si>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</si>
  <si>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</si>
  <si>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</si>
  <si>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</si>
  <si>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</si>
  <si>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</si>
  <si>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</si>
  <si>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</si>
  <si>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</si>
  <si>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</si>
  <si>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</si>
  <si>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</si>
  <si>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</si>
  <si>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</si>
  <si>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</si>
  <si>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</si>
  <si>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</si>
  <si>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</si>
  <si>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</si>
  <si>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</si>
  <si>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</si>
  <si>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</si>
  <si>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</si>
  <si>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</si>
  <si>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</si>
  <si>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</si>
  <si>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</si>
  <si>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</si>
  <si>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</si>
  <si>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</si>
  <si>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</si>
  <si>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</si>
  <si>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</si>
  <si>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</si>
  <si>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</si>
  <si>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</si>
  <si>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</si>
  <si>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</si>
  <si>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</si>
  <si>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</si>
  <si>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</si>
  <si>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</si>
  <si>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</si>
  <si>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</si>
  <si>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</si>
  <si>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</si>
  <si>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</si>
  <si>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</si>
  <si>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</si>
  <si>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</si>
  <si>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</si>
  <si>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</si>
  <si>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</si>
  <si>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</si>
  <si>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</si>
  <si>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</si>
  <si>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</si>
  <si>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</si>
  <si>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</si>
  <si>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</si>
  <si>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</si>
  <si>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</si>
  <si>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</si>
  <si>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</si>
  <si>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</si>
  <si>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</si>
  <si>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</si>
  <si>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</si>
  <si>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</si>
  <si>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</si>
  <si>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</si>
  <si>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</si>
  <si>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</si>
  <si>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</si>
  <si>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</si>
  <si>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</si>
  <si>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</si>
  <si>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</si>
  <si>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</si>
  <si>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</si>
  <si>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</si>
  <si>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</si>
  <si>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</si>
  <si>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</si>
  <si>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</si>
  <si>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</si>
  <si>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</si>
  <si>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</si>
  <si>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</si>
  <si>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</si>
  <si>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</si>
  <si>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</si>
  <si>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</si>
  <si>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</si>
  <si>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</si>
  <si>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</si>
  <si>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</si>
  <si>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</si>
  <si>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</si>
  <si>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</si>
  <si>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</si>
  <si>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</si>
  <si>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</si>
  <si>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</si>
  <si>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</si>
  <si>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</si>
  <si>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</si>
  <si>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</si>
  <si>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</si>
  <si>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</si>
  <si>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</si>
  <si>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</si>
  <si>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</si>
  <si>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</si>
  <si>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</si>
  <si>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</si>
  <si>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</si>
  <si>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</si>
  <si>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</si>
  <si>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</si>
  <si>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</si>
  <si>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</si>
  <si>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</si>
  <si>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</si>
  <si>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</si>
  <si>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</si>
  <si>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</si>
  <si>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</si>
  <si>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</si>
  <si>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</si>
  <si>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</si>
  <si>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</si>
  <si>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</si>
  <si>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</si>
  <si>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</si>
  <si>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</si>
  <si>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</si>
  <si>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</si>
  <si>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</si>
  <si>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</si>
  <si>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</si>
  <si>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</si>
  <si>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</si>
  <si>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</si>
  <si>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</si>
  <si>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</si>
  <si>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</si>
  <si>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</si>
  <si>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</si>
  <si>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</si>
  <si>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</si>
  <si>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</si>
  <si>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</si>
  <si>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</si>
  <si>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</si>
  <si>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</si>
  <si>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</si>
  <si>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</si>
  <si>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</si>
  <si>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</si>
  <si>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</si>
  <si>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</si>
  <si>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</si>
  <si>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</si>
  <si>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</si>
  <si>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</si>
  <si>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</si>
  <si>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</si>
  <si>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</si>
  <si>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</si>
  <si>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</si>
  <si>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</si>
  <si>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</si>
  <si>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</si>
  <si>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</si>
  <si>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</si>
  <si>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</si>
  <si>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</si>
  <si>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</si>
  <si>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</si>
  <si>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</si>
  <si>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</si>
  <si>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</si>
  <si>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</si>
  <si>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</si>
  <si>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</si>
  <si>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</si>
  <si>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</si>
  <si>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</si>
  <si>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</si>
  <si>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</si>
  <si>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</si>
  <si>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</si>
  <si>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</si>
  <si>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</si>
  <si>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</si>
  <si>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</si>
  <si>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</si>
  <si>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</si>
  <si>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</si>
  <si>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</si>
  <si>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</si>
  <si>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</si>
  <si>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</si>
  <si>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</si>
  <si>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</si>
  <si>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</si>
  <si>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</si>
  <si>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</si>
  <si>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</si>
  <si>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</si>
  <si>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</si>
  <si>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</si>
  <si>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</si>
  <si>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</si>
  <si>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</si>
  <si>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</si>
  <si>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</si>
  <si>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</si>
  <si>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</si>
  <si>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</si>
  <si>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</si>
  <si>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</si>
  <si>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</si>
  <si>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</si>
  <si>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</si>
  <si>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</si>
  <si>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</si>
  <si>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</si>
  <si>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</si>
  <si>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</si>
  <si>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</si>
  <si>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</si>
  <si>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</si>
  <si>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</si>
  <si>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</si>
  <si>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</si>
  <si>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</si>
  <si>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</si>
  <si>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</si>
  <si>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</si>
  <si>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</si>
  <si>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</si>
  <si>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</si>
  <si>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</si>
  <si>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</si>
  <si>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</si>
  <si>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</si>
  <si>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</si>
  <si>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</si>
  <si>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</si>
  <si>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</si>
  <si>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</si>
  <si>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</si>
  <si>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</si>
  <si>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</si>
  <si>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</si>
  <si>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</si>
  <si>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</si>
  <si>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</si>
  <si>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</si>
  <si>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</si>
  <si>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</si>
  <si>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</si>
  <si>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</si>
  <si>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</si>
  <si>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</si>
  <si>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</si>
  <si>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</si>
  <si>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</si>
  <si>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</si>
  <si>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</si>
  <si>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</si>
  <si>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</si>
  <si>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</si>
  <si>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</si>
  <si>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</si>
  <si>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</si>
  <si>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</si>
  <si>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</si>
  <si>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</si>
  <si>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</si>
  <si>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</si>
  <si>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</si>
  <si>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</si>
  <si>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</si>
  <si>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</si>
  <si>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</si>
  <si>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</si>
  <si>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</si>
  <si>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</si>
  <si>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</si>
  <si>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</si>
  <si>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</si>
  <si>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</si>
  <si>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</si>
  <si>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</si>
  <si>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</si>
  <si>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</si>
  <si>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</si>
  <si>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</si>
  <si>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</si>
  <si>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</si>
  <si>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</si>
  <si>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</si>
  <si>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</si>
  <si>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</si>
  <si>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</si>
  <si>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</si>
  <si>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</si>
  <si>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</si>
  <si>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</si>
  <si>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</si>
  <si>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</si>
  <si>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</si>
  <si>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</si>
  <si>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</si>
  <si>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</si>
  <si>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</si>
  <si>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</si>
  <si>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</si>
  <si>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</si>
  <si>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</si>
  <si>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</si>
  <si>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</si>
  <si>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</si>
  <si>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</si>
  <si>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</si>
  <si>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</si>
  <si>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</si>
  <si>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</si>
  <si>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</si>
  <si>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</si>
  <si>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</si>
  <si>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</si>
  <si>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</si>
  <si>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</si>
  <si>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</si>
  <si>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</si>
  <si>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</si>
  <si>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</si>
  <si>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</si>
  <si>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</si>
  <si>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</si>
  <si>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</si>
  <si>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</si>
  <si>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</si>
  <si>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</si>
  <si>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</si>
  <si>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</si>
  <si>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</si>
  <si>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</si>
  <si>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</si>
  <si>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</si>
  <si>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</si>
  <si>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</si>
  <si>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</si>
  <si>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</si>
  <si>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</si>
  <si>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</si>
  <si>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</si>
  <si>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</si>
  <si>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</si>
  <si>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</si>
  <si>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</si>
  <si>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</si>
  <si>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</si>
  <si>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</si>
  <si>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</si>
  <si>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</si>
  <si>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</si>
  <si>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</si>
  <si>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</si>
  <si>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</si>
  <si>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</si>
  <si>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</si>
  <si>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</si>
  <si>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</si>
  <si>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</si>
  <si>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</si>
  <si>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</si>
  <si>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</si>
  <si>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</si>
  <si>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</si>
  <si>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</si>
  <si>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</si>
  <si>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</si>
  <si>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</si>
  <si>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</si>
  <si>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</si>
  <si>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</si>
  <si>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</si>
  <si>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</si>
  <si>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</si>
  <si>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</si>
  <si>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</si>
  <si>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</si>
  <si>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</si>
  <si>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</si>
  <si>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</si>
  <si>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</si>
  <si>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</si>
  <si>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</si>
  <si>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</si>
  <si>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</si>
  <si>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</si>
  <si>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</si>
  <si>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</si>
  <si>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</si>
  <si>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</si>
  <si>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</si>
  <si>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</si>
  <si>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</si>
  <si>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</si>
  <si>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</si>
  <si>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</si>
  <si>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</si>
  <si>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</si>
  <si>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</si>
  <si>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</si>
  <si>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</si>
  <si>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</si>
  <si>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</si>
  <si>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</si>
  <si>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</si>
  <si>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</si>
  <si>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</si>
  <si>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</si>
  <si>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</si>
  <si>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</si>
  <si>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</si>
  <si>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</si>
  <si>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</si>
  <si>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</si>
  <si>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</si>
  <si>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</si>
  <si>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</si>
  <si>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</si>
  <si>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</si>
  <si>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</si>
  <si>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</si>
  <si>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</si>
  <si>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</si>
  <si>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</si>
  <si>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</si>
  <si>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</si>
  <si>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</si>
  <si>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</si>
  <si>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</si>
  <si>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</si>
  <si>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</si>
  <si>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</si>
  <si>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</si>
  <si>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</si>
  <si>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</si>
  <si>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</si>
  <si>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</si>
  <si>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</si>
  <si>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</si>
  <si>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</si>
  <si>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</si>
  <si>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</si>
  <si>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</si>
  <si>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</si>
  <si>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</si>
  <si>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</si>
  <si>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</si>
  <si>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</si>
  <si>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</si>
  <si>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</si>
  <si>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</si>
  <si>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</si>
  <si>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</si>
  <si>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</si>
  <si>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</si>
  <si>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</si>
  <si>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</si>
  <si>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</si>
  <si>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</si>
  <si>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</si>
  <si>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</si>
  <si>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</si>
  <si>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</si>
  <si>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</si>
  <si>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</si>
  <si>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</si>
  <si>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</si>
  <si>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</si>
  <si>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</si>
  <si>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</si>
  <si>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</si>
  <si>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</si>
  <si>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</si>
  <si>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</si>
  <si>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</si>
  <si>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</si>
  <si>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</si>
  <si>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</si>
  <si>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</si>
  <si>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</si>
  <si>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</si>
  <si>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</si>
  <si>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</si>
  <si>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</si>
  <si>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</si>
  <si>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</si>
  <si>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</si>
  <si>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</si>
  <si>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</si>
  <si>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</si>
  <si>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</si>
  <si>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</si>
  <si>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</si>
  <si>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</si>
  <si>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</si>
  <si>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</si>
  <si>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</si>
  <si>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</si>
  <si>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</si>
  <si>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</si>
  <si>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</si>
  <si>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</si>
  <si>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</si>
  <si>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</si>
  <si>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</si>
  <si>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</si>
  <si>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</si>
  <si>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</si>
  <si>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</si>
  <si>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</si>
  <si>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</si>
  <si>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</si>
  <si>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</si>
  <si>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</si>
  <si>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</si>
  <si>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</si>
  <si>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</si>
  <si>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</si>
  <si>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</si>
  <si>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</si>
  <si>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</si>
  <si>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</si>
  <si>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</si>
  <si>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</si>
  <si>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</si>
  <si>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</si>
  <si>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</si>
  <si>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</si>
  <si>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</si>
  <si>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</si>
  <si>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</si>
  <si>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</si>
  <si>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</si>
  <si>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</si>
  <si>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</si>
  <si>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</si>
  <si>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</si>
  <si>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</si>
  <si>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</si>
  <si>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</si>
  <si>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</si>
  <si>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</si>
  <si>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</si>
  <si>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</si>
  <si>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</si>
  <si>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</si>
  <si>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</si>
  <si>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</si>
  <si>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</si>
  <si>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</si>
  <si>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</si>
  <si>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</si>
  <si>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</si>
  <si>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</si>
  <si>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</si>
  <si>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</si>
  <si>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</si>
  <si>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</si>
  <si>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</si>
  <si>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</si>
  <si>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</si>
  <si>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</si>
  <si>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</si>
  <si>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</si>
  <si>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</si>
  <si>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</si>
  <si>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</si>
  <si>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</si>
  <si>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</si>
  <si>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</si>
  <si>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</si>
  <si>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</si>
  <si>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</si>
  <si>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</si>
  <si>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</si>
  <si>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</si>
  <si>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</si>
  <si>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</si>
  <si>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</si>
  <si>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</si>
  <si>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</si>
  <si>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</si>
  <si>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</si>
  <si>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</si>
  <si>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</si>
  <si>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</si>
  <si>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</si>
  <si>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</si>
  <si>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</si>
  <si>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</si>
  <si>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</si>
  <si>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</si>
  <si>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</si>
  <si>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</si>
  <si>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</si>
  <si>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</si>
  <si>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</si>
  <si>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</si>
  <si>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</si>
  <si>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</si>
  <si>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</si>
  <si>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</si>
  <si>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</si>
  <si>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</si>
  <si>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</si>
  <si>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</si>
  <si>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</si>
  <si>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</si>
  <si>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</si>
  <si>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</si>
  <si>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</si>
  <si>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</si>
  <si>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</si>
  <si>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</si>
  <si>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</si>
  <si>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</si>
  <si>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</si>
  <si>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</si>
  <si>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</si>
  <si>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</si>
  <si>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</si>
  <si>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</si>
  <si>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</si>
  <si>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</si>
  <si>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</si>
  <si>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</si>
  <si>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</si>
  <si>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</si>
  <si>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</si>
  <si>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</si>
  <si>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</si>
  <si>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</si>
  <si>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</si>
  <si>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</si>
  <si>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</si>
  <si>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</si>
  <si>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</si>
  <si>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</si>
  <si>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</si>
  <si>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</si>
  <si>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</si>
  <si>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</si>
  <si>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</si>
  <si>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</si>
  <si>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</si>
  <si>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</si>
  <si>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</si>
  <si>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</si>
  <si>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</si>
  <si>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</si>
  <si>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</si>
  <si>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</si>
  <si>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</si>
  <si>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</si>
  <si>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</si>
  <si>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</si>
  <si>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</si>
  <si>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</si>
  <si>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</si>
  <si>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</si>
  <si>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</si>
  <si>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</si>
  <si>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</si>
  <si>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</si>
  <si>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</si>
  <si>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</si>
  <si>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</si>
  <si>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</si>
  <si>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</si>
  <si>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</si>
  <si>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</si>
  <si>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</si>
  <si>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</si>
  <si>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</si>
  <si>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</si>
  <si>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</si>
  <si>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</si>
  <si>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</si>
  <si>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</si>
  <si>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</si>
  <si>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</si>
  <si>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</si>
  <si>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</si>
  <si>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</si>
  <si>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</si>
  <si>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</si>
  <si>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</si>
  <si>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</si>
  <si>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</si>
  <si>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</si>
  <si>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</si>
  <si>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</si>
  <si>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</si>
  <si>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</si>
  <si>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</si>
  <si>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</si>
  <si>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</si>
  <si>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</si>
  <si>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</si>
  <si>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</si>
  <si>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</si>
  <si>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</si>
  <si>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</si>
  <si>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</si>
  <si>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</si>
  <si>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</si>
  <si>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</si>
  <si>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</si>
  <si>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</si>
  <si>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</si>
  <si>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</si>
  <si>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</si>
  <si>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</si>
  <si>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</si>
  <si>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</si>
  <si>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</si>
  <si>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</si>
  <si>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</si>
  <si>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</si>
  <si>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</si>
  <si>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</si>
  <si>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</si>
  <si>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</si>
  <si>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</si>
  <si>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</si>
  <si>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</si>
  <si>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</si>
  <si>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</si>
  <si>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</si>
  <si>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</si>
  <si>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</si>
  <si>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</si>
  <si>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</si>
  <si>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</si>
  <si>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</si>
  <si>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</si>
  <si>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</si>
  <si>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</si>
  <si>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</si>
  <si>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</si>
  <si>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</si>
  <si>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</si>
  <si>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</si>
  <si>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</si>
  <si>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</si>
  <si>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</si>
  <si>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</si>
  <si>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</si>
  <si>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</si>
  <si>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</si>
  <si>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</si>
  <si>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</si>
  <si>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</si>
  <si>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</si>
  <si>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</si>
  <si>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</si>
  <si>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</si>
  <si>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</si>
  <si>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</si>
  <si>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</si>
  <si>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</si>
  <si>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</si>
  <si>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</si>
  <si>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</si>
  <si>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</si>
  <si>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</si>
  <si>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</si>
  <si>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</si>
  <si>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</si>
  <si>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</si>
  <si>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</si>
  <si>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</si>
  <si>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</si>
  <si>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</si>
  <si>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</si>
  <si>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</si>
  <si>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</si>
  <si>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</si>
  <si>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</si>
  <si>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</si>
  <si>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</si>
  <si>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</si>
  <si>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</si>
  <si>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</si>
  <si>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</si>
  <si>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</si>
  <si>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</si>
  <si>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</si>
  <si>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</si>
  <si>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</si>
  <si>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</si>
  <si>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</si>
  <si>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</si>
  <si>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</si>
  <si>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</si>
  <si>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</si>
  <si>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</si>
  <si>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</si>
  <si>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</si>
  <si>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</si>
  <si>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</si>
  <si>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</si>
  <si>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</si>
  <si>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</si>
  <si>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</si>
  <si>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</si>
  <si>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</si>
  <si>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</si>
  <si>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</si>
  <si>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</si>
  <si>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</si>
  <si>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</si>
  <si>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</si>
  <si>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</si>
  <si>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</si>
  <si>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</si>
  <si>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</si>
  <si>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</si>
  <si>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</si>
  <si>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</si>
  <si>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</si>
  <si>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</si>
  <si>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</si>
  <si>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</si>
  <si>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</si>
  <si>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</si>
  <si>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</si>
  <si>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</si>
  <si>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</si>
  <si>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</si>
  <si>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</si>
  <si>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</si>
  <si>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</si>
  <si>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</si>
  <si>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</si>
  <si>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</si>
  <si>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</si>
  <si>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</si>
  <si>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</si>
  <si>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</si>
  <si>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</si>
  <si>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</si>
  <si>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</si>
  <si>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</si>
  <si>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</si>
  <si>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</si>
  <si>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</si>
  <si>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</si>
  <si>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</si>
  <si>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</si>
  <si>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</si>
  <si>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</si>
  <si>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</si>
  <si>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</si>
  <si>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</si>
  <si>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</si>
  <si>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</si>
  <si>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</si>
  <si>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</si>
  <si>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</si>
  <si>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</si>
  <si>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</si>
  <si>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</si>
  <si>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</si>
  <si>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</si>
  <si>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</si>
  <si>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</si>
  <si>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</si>
  <si>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</si>
  <si>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</si>
  <si>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</si>
  <si>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</si>
  <si>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</si>
  <si>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</si>
  <si>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</si>
  <si>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</si>
  <si>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</si>
  <si>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</si>
  <si>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</si>
  <si>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</si>
  <si>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</si>
  <si>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</si>
  <si>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</si>
  <si>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</si>
  <si>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</si>
  <si>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</si>
  <si>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</si>
  <si>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</si>
  <si>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</si>
  <si>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</si>
  <si>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</si>
  <si>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</si>
  <si>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</si>
  <si>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</si>
  <si>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</si>
  <si>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</si>
  <si>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</si>
  <si>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</si>
  <si>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</si>
  <si>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</si>
  <si>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</si>
  <si>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</si>
  <si>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</si>
  <si>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</si>
  <si>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</si>
  <si>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</si>
  <si>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</si>
  <si>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</si>
  <si>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</si>
  <si>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</si>
  <si>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</si>
  <si>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</si>
  <si>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</si>
  <si>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</si>
  <si>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</si>
  <si>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</si>
  <si>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</si>
  <si>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</si>
  <si>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</si>
  <si>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</si>
  <si>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</si>
  <si>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</si>
  <si>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</si>
  <si>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</si>
  <si>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</si>
  <si>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</si>
  <si>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</si>
  <si>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</si>
  <si>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</si>
  <si>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</si>
  <si>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</si>
  <si>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</si>
  <si>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</si>
  <si>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</si>
  <si>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</si>
  <si>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</si>
  <si>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</si>
  <si>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</si>
  <si>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</si>
  <si>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</si>
  <si>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</si>
  <si>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</si>
  <si>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</si>
  <si>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</si>
  <si>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</si>
  <si>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</si>
  <si>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</si>
  <si>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</si>
  <si>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</si>
  <si>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</si>
  <si>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</si>
  <si>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</si>
  <si>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</si>
  <si>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</si>
  <si>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</si>
  <si>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</si>
  <si>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</si>
  <si>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</si>
  <si>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</si>
  <si>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</si>
  <si>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</si>
  <si>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</si>
  <si>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</si>
  <si>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</si>
  <si>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</si>
  <si>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</si>
  <si>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</si>
  <si>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</si>
  <si>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</si>
  <si>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</si>
  <si>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</si>
  <si>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</si>
  <si>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</si>
  <si>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</si>
  <si>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</si>
  <si>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</si>
  <si>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</si>
  <si>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</si>
  <si>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</si>
  <si>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</si>
  <si>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</si>
  <si>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</si>
  <si>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</si>
  <si>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</si>
  <si>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</si>
  <si>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</si>
  <si>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</si>
  <si>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</si>
  <si>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</si>
  <si>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</si>
  <si>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</si>
  <si>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</si>
  <si>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</si>
  <si>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</si>
  <si>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</si>
  <si>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</si>
  <si>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</si>
  <si>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</si>
  <si>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</si>
  <si>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</si>
  <si>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</si>
  <si>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</si>
  <si>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</si>
  <si>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</si>
  <si>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</si>
  <si>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</si>
  <si>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</si>
  <si>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</si>
  <si>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</si>
  <si>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</si>
  <si>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</si>
  <si>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</si>
  <si>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</si>
  <si>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</si>
  <si>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</si>
  <si>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</si>
  <si>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</si>
  <si>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</si>
  <si>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</si>
  <si>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</si>
  <si>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</si>
  <si>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</si>
  <si>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</si>
  <si>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</si>
  <si>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</si>
  <si>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</si>
  <si>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</si>
  <si>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</si>
  <si>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</si>
  <si>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</si>
  <si>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</si>
  <si>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</si>
  <si>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</si>
  <si>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</si>
  <si>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</si>
  <si>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</si>
  <si>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</si>
  <si>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</si>
  <si>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</si>
  <si>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</si>
  <si>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</si>
  <si>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</si>
  <si>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</si>
  <si>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</si>
  <si>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</si>
  <si>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</si>
  <si>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</si>
  <si>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</si>
  <si>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</si>
  <si>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</si>
  <si>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</si>
  <si>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</si>
  <si>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</si>
  <si>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</si>
  <si>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</si>
  <si>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</si>
  <si>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</si>
  <si>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</si>
  <si>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</si>
  <si>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</si>
  <si>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</si>
  <si>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</si>
  <si>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</si>
  <si>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</si>
  <si>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</si>
  <si>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</si>
  <si>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</si>
  <si>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</si>
  <si>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</si>
  <si>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</si>
  <si>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</si>
  <si>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</si>
  <si>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</si>
  <si>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</si>
  <si>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</si>
  <si>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</si>
  <si>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</si>
  <si>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</si>
  <si>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</si>
  <si>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</si>
  <si>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</si>
  <si>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</si>
  <si>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</si>
  <si>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</si>
  <si>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</si>
  <si>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</si>
  <si>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</si>
  <si>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</si>
  <si>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</si>
  <si>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</si>
  <si>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</si>
  <si>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</si>
  <si>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</si>
  <si>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</si>
  <si>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</si>
  <si>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</si>
  <si>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</si>
  <si>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</si>
  <si>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</si>
  <si>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</si>
  <si>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</si>
  <si>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</si>
  <si>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</si>
  <si>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</si>
  <si>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</si>
  <si>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</si>
  <si>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</si>
  <si>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</si>
  <si>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</si>
  <si>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</si>
  <si>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</si>
  <si>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</si>
  <si>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</si>
  <si>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</si>
  <si>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</si>
  <si>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</si>
  <si>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</si>
  <si>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</si>
  <si>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</si>
  <si>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</si>
  <si>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</si>
  <si>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</si>
  <si>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</si>
  <si>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</si>
  <si>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</si>
  <si>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</si>
  <si>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</si>
  <si>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</si>
  <si>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</si>
  <si>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</si>
  <si>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</si>
  <si>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</si>
  <si>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</si>
  <si>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</si>
  <si>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</si>
  <si>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</si>
  <si>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</si>
  <si>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</si>
  <si>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</si>
  <si>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</si>
  <si>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</si>
  <si>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</si>
  <si>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</si>
  <si>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</si>
  <si>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</si>
  <si>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</si>
  <si>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</si>
  <si>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</si>
  <si>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</si>
  <si>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</si>
  <si>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</si>
  <si>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</si>
  <si>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</si>
  <si>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</si>
  <si>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</si>
  <si>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</si>
  <si>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</si>
  <si>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</si>
  <si>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</si>
  <si>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</si>
  <si>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</si>
  <si>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</si>
  <si>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</si>
  <si>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</si>
  <si>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</si>
  <si>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</si>
  <si>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</si>
  <si>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</si>
  <si>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</si>
  <si>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</si>
  <si>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</si>
  <si>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</si>
  <si>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</si>
  <si>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</si>
  <si>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</si>
  <si>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</si>
  <si>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</si>
  <si>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</si>
  <si>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</si>
  <si>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</si>
  <si>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</si>
  <si>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</si>
  <si>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</si>
  <si>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</si>
  <si>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</si>
  <si>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</si>
  <si>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</si>
  <si>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</si>
  <si>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</si>
  <si>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</si>
  <si>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</si>
  <si>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</si>
  <si>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</si>
  <si>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</si>
  <si>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</si>
  <si>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</si>
  <si>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</si>
  <si>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</si>
  <si>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</si>
  <si>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</si>
  <si>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</si>
  <si>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</si>
  <si>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</si>
  <si>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</si>
  <si>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</si>
  <si>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</si>
  <si>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</si>
  <si>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</si>
  <si>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</si>
  <si>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</si>
  <si>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</si>
  <si>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</si>
  <si>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</si>
  <si>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</si>
  <si>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</si>
  <si>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</si>
  <si>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</si>
  <si>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</si>
  <si>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</si>
  <si>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</si>
  <si>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</si>
  <si>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</si>
  <si>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</si>
  <si>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</si>
  <si>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</si>
  <si>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</si>
  <si>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</si>
  <si>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</si>
  <si>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</si>
  <si>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</si>
  <si>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</si>
  <si>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</si>
  <si>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</si>
  <si>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</si>
  <si>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</si>
  <si>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</si>
  <si>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</si>
  <si>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</si>
  <si>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</si>
  <si>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</si>
  <si>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</si>
  <si>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</si>
  <si>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</si>
  <si>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</si>
  <si>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</si>
  <si>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</si>
  <si>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</si>
  <si>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</si>
  <si>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</si>
  <si>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</si>
  <si>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</si>
  <si>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</si>
  <si>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</si>
  <si>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</si>
  <si>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</si>
  <si>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</si>
  <si>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</si>
  <si>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</si>
  <si>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</si>
  <si>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</si>
  <si>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</si>
  <si>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</si>
  <si>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</si>
  <si>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</si>
  <si>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</si>
  <si>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</si>
  <si>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</si>
  <si>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</si>
  <si>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</si>
  <si>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</si>
  <si>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</si>
  <si>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</si>
  <si>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</si>
  <si>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</si>
  <si>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</si>
  <si>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</si>
  <si>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</si>
  <si>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</si>
  <si>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</si>
  <si>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</si>
  <si>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</si>
  <si>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</si>
  <si>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</si>
  <si>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</si>
  <si>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</si>
  <si>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</si>
  <si>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</si>
  <si>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</si>
  <si>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</si>
  <si>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</si>
  <si>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</si>
  <si>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</si>
  <si>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</si>
  <si>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</si>
  <si>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</si>
  <si>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</si>
  <si>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</si>
  <si>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</si>
  <si>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</si>
  <si>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</si>
  <si>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</si>
  <si>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</si>
  <si>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</si>
  <si>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</si>
  <si>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</si>
  <si>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</si>
  <si>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</si>
  <si>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</si>
  <si>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</si>
  <si>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</si>
  <si>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</si>
  <si>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</si>
  <si>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</si>
  <si>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</si>
  <si>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</si>
  <si>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</si>
  <si>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</si>
  <si>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</si>
  <si>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</si>
  <si>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</si>
  <si>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</si>
  <si>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</si>
  <si>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</si>
  <si>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</si>
  <si>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</si>
  <si>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</si>
  <si>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</si>
  <si>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</si>
  <si>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</si>
  <si>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</si>
  <si>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</si>
  <si>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</si>
  <si>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</si>
  <si>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</si>
  <si>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</si>
  <si>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</si>
  <si>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</si>
  <si>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</si>
  <si>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</si>
  <si>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</si>
  <si>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</si>
  <si>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</si>
  <si>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</si>
  <si>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</si>
  <si>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</si>
  <si>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</si>
  <si>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</si>
  <si>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</si>
  <si>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</si>
  <si>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</si>
  <si>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</si>
  <si>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</si>
  <si>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</si>
  <si>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</si>
  <si>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</si>
  <si>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</si>
  <si>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</si>
  <si>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</si>
  <si>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</si>
  <si>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</si>
  <si>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</si>
  <si>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</si>
  <si>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</si>
  <si>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</si>
  <si>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</si>
  <si>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</si>
  <si>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</si>
  <si>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</si>
  <si>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</si>
  <si>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</si>
  <si>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</si>
  <si>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</si>
  <si>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</si>
  <si>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</si>
  <si>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</si>
  <si>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</si>
  <si>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</si>
  <si>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</si>
  <si>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</si>
  <si>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</si>
  <si>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</si>
  <si>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</si>
  <si>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</si>
  <si>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</si>
  <si>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</si>
  <si>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</si>
  <si>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</si>
  <si>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</si>
  <si>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</si>
  <si>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</si>
  <si>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</si>
  <si>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</si>
  <si>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</si>
  <si>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</si>
  <si>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</si>
  <si>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</si>
  <si>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</si>
  <si>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</si>
  <si>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</si>
  <si>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</si>
  <si>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</si>
  <si>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</si>
  <si>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</si>
  <si>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</si>
  <si>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</si>
  <si>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</si>
  <si>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</si>
  <si>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</si>
  <si>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</si>
  <si>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</si>
  <si>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</si>
  <si>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</si>
  <si>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</si>
  <si>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</si>
  <si>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</si>
  <si>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</si>
  <si>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</si>
  <si>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</si>
  <si>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</si>
  <si>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</si>
  <si>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</si>
  <si>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</si>
  <si>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</si>
  <si>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</si>
  <si>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</si>
  <si>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</si>
  <si>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</si>
  <si>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</si>
  <si>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</si>
  <si>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</si>
  <si>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</si>
  <si>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</si>
  <si>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</si>
  <si>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</si>
  <si>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</si>
  <si>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</si>
  <si>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</si>
  <si>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</si>
  <si>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</si>
  <si>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</si>
  <si>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</si>
  <si>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</si>
  <si>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</si>
  <si>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</si>
  <si>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</si>
  <si>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</si>
  <si>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</si>
  <si>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</si>
  <si>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</si>
  <si>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</si>
  <si>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</si>
  <si>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</si>
  <si>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</si>
  <si>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</si>
  <si>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</si>
  <si>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</si>
  <si>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</si>
  <si>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</si>
  <si>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</si>
  <si>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</si>
  <si>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</si>
  <si>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</si>
  <si>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</si>
  <si>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</si>
  <si>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</si>
  <si>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</si>
  <si>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</si>
  <si>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</si>
  <si>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</si>
  <si>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</si>
  <si>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</si>
  <si>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</si>
  <si>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</si>
  <si>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</si>
  <si>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</si>
  <si>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</si>
  <si>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</si>
  <si>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</si>
  <si>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</si>
  <si>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</si>
  <si>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</si>
  <si>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</si>
  <si>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</si>
  <si>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</si>
  <si>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</si>
  <si>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</si>
  <si>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</si>
  <si>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</si>
  <si>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</si>
  <si>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</si>
  <si>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</si>
  <si>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</si>
  <si>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</si>
  <si>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</si>
  <si>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</si>
  <si>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</si>
  <si>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</si>
  <si>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</si>
  <si>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</si>
  <si>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</si>
  <si>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</si>
  <si>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</si>
  <si>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</si>
  <si>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</si>
  <si>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</si>
  <si>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</si>
  <si>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</si>
  <si>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</si>
  <si>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</si>
  <si>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</si>
  <si>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</si>
  <si>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</si>
  <si>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</si>
  <si>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</si>
  <si>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</si>
  <si>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</si>
  <si>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</si>
  <si>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</si>
  <si>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</si>
  <si>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</si>
  <si>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</si>
  <si>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</si>
  <si>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</si>
  <si>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</si>
  <si>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</si>
  <si>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</si>
  <si>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</si>
  <si>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</si>
  <si>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</si>
  <si>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</si>
  <si>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</si>
  <si>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</si>
  <si>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</si>
  <si>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</si>
  <si>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</si>
  <si>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</si>
  <si>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</si>
  <si>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</si>
  <si>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</si>
  <si>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</si>
  <si>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</si>
  <si>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</si>
  <si>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</si>
  <si>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</si>
  <si>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</si>
  <si>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</si>
  <si>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</si>
  <si>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</si>
  <si>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</si>
  <si>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</si>
  <si>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</si>
  <si>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</si>
  <si>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</si>
  <si>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</si>
  <si>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</si>
  <si>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</si>
  <si>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</si>
  <si>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</si>
  <si>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</si>
  <si>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</si>
  <si>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</si>
  <si>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</si>
  <si>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</si>
  <si>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</si>
  <si>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</si>
  <si>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</si>
  <si>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</si>
  <si>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</si>
  <si>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</si>
  <si>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</si>
  <si>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</si>
  <si>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</si>
  <si>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</si>
  <si>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</si>
  <si>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</si>
  <si>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</si>
  <si>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</si>
  <si>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</si>
  <si>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</si>
  <si>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</si>
  <si>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</si>
  <si>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</si>
  <si>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</si>
  <si>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</si>
  <si>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</si>
  <si>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</si>
  <si>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</si>
  <si>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</si>
  <si>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</si>
  <si>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</si>
  <si>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</si>
  <si>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</si>
  <si>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</si>
  <si>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</si>
  <si>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</si>
  <si>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</si>
  <si>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</si>
  <si>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</si>
  <si>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</si>
  <si>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</si>
  <si>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</si>
  <si>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</si>
  <si>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</si>
  <si>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</si>
  <si>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</si>
  <si>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</si>
  <si>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</si>
  <si>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</si>
  <si>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</si>
  <si>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</si>
  <si>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</si>
  <si>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</si>
  <si>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</si>
  <si>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</si>
  <si>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</si>
  <si>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</si>
  <si>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</si>
  <si>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</si>
  <si>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</si>
  <si>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</si>
  <si>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</si>
  <si>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</si>
  <si>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</si>
  <si>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</si>
  <si>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</si>
  <si>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</si>
  <si>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</si>
  <si>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</si>
  <si>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</si>
  <si>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</si>
  <si>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</si>
  <si>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</si>
  <si>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</si>
  <si>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</si>
  <si>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</si>
  <si>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</si>
  <si>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</si>
  <si>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</si>
  <si>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</si>
  <si>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</si>
  <si>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</si>
  <si>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</si>
  <si>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</si>
  <si>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</si>
  <si>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</si>
  <si>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</si>
  <si>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</si>
  <si>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</si>
  <si>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</si>
  <si>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</si>
  <si>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</si>
  <si>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</si>
  <si>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</si>
  <si>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</si>
  <si>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</si>
  <si>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</si>
  <si>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</si>
  <si>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</si>
  <si>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</si>
  <si>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</si>
  <si>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</si>
  <si>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</si>
  <si>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</si>
  <si>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</si>
  <si>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</si>
  <si>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</si>
  <si>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</si>
  <si>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</si>
  <si>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</si>
  <si>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</si>
  <si>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</si>
  <si>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</si>
  <si>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</si>
  <si>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</si>
  <si>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</si>
  <si>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</si>
  <si>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</si>
  <si>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</si>
  <si>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</si>
  <si>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</si>
  <si>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</si>
  <si>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</si>
  <si>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</si>
  <si>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</si>
  <si>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</si>
  <si>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</si>
  <si>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</si>
  <si>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</si>
  <si>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</si>
  <si>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</si>
  <si>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</si>
  <si>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</si>
  <si>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</si>
  <si>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</si>
  <si>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</si>
  <si>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</si>
  <si>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</si>
  <si>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</si>
  <si>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</si>
  <si>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</si>
  <si>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</si>
  <si>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</si>
  <si>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</si>
  <si>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</si>
  <si>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</si>
  <si>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</si>
  <si>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</si>
  <si>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</si>
  <si>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</si>
  <si>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</si>
  <si>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</si>
  <si>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</si>
  <si>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</si>
  <si>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</si>
  <si>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</si>
  <si>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</si>
  <si>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</si>
  <si>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</si>
  <si>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</si>
  <si>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</si>
  <si>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</si>
  <si>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</si>
  <si>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</si>
  <si>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</si>
  <si>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</si>
  <si>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</si>
  <si>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</si>
  <si>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</si>
  <si>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</si>
  <si>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</si>
  <si>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</si>
  <si>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</si>
  <si>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</si>
  <si>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</si>
  <si>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</si>
  <si>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</si>
  <si>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</si>
  <si>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</si>
  <si>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</si>
  <si>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</si>
  <si>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</si>
  <si>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</si>
  <si>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</si>
  <si>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</si>
  <si>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</si>
  <si>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</si>
  <si>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</si>
  <si>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</si>
  <si>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</si>
  <si>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</si>
  <si>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</si>
  <si>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</si>
  <si>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</si>
  <si>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</si>
  <si>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</si>
  <si>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</si>
  <si>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</si>
  <si>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</si>
  <si>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</si>
  <si>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</si>
  <si>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</si>
  <si>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</si>
  <si>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</si>
  <si>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</si>
  <si>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</si>
  <si>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</si>
  <si>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</si>
  <si>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</si>
  <si>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</si>
  <si>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</si>
  <si>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</si>
  <si>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</si>
  <si>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</si>
  <si>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</si>
  <si>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</si>
  <si>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</si>
  <si>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</si>
  <si>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</si>
  <si>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</si>
  <si>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</si>
  <si>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</si>
  <si>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</si>
  <si>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</si>
  <si>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</si>
  <si>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</si>
  <si>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</si>
  <si>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</si>
  <si>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</si>
  <si>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</si>
  <si>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</si>
  <si>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</si>
  <si>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</si>
  <si>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</si>
  <si>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</si>
  <si>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</si>
  <si>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</si>
  <si>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</si>
  <si>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</si>
  <si>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</si>
  <si>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</si>
  <si>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</si>
  <si>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</si>
  <si>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</si>
  <si>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</si>
  <si>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</si>
  <si>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</si>
  <si>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</si>
  <si>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</si>
  <si>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</si>
  <si>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</si>
  <si>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</si>
  <si>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</si>
  <si>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</si>
  <si>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</si>
  <si>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</si>
  <si>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</si>
  <si>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</si>
  <si>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</si>
  <si>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</si>
  <si>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</si>
  <si>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</si>
  <si>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</si>
  <si>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</si>
  <si>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</si>
  <si>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</si>
  <si>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</si>
  <si>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</si>
  <si>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</si>
  <si>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</si>
  <si>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</si>
  <si>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</si>
  <si>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</si>
  <si>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</si>
  <si>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</si>
  <si>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</si>
  <si>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</si>
  <si>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</si>
  <si>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</si>
  <si>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</si>
  <si>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</si>
  <si>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</si>
  <si>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</si>
  <si>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</si>
  <si>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</si>
  <si>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</si>
  <si>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</si>
  <si>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</si>
  <si>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</si>
  <si>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</si>
  <si>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</si>
  <si>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</si>
  <si>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</si>
  <si>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</si>
  <si>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</si>
  <si>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</si>
  <si>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</si>
  <si>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</si>
  <si>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</si>
  <si>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</si>
  <si>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</si>
  <si>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</si>
  <si>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</si>
  <si>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</si>
  <si>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</si>
  <si>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</si>
  <si>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</si>
  <si>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</si>
  <si>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</si>
  <si>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</si>
  <si>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</si>
  <si>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</si>
  <si>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</si>
  <si>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</si>
  <si>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</si>
  <si>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</si>
  <si>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</si>
  <si>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</si>
  <si>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</si>
  <si>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</si>
  <si>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</si>
  <si>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</si>
  <si>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</si>
  <si>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</si>
  <si>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</si>
  <si>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</si>
  <si>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</si>
  <si>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</si>
  <si>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</si>
  <si>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</si>
  <si>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</si>
  <si>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</si>
  <si>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</si>
  <si>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</si>
  <si>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</si>
  <si>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</si>
  <si>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</si>
  <si>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</si>
  <si>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</si>
  <si>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</si>
  <si>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</si>
  <si>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</si>
  <si>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</si>
  <si>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</si>
  <si>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</si>
  <si>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</si>
  <si>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</si>
  <si>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</si>
  <si>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</si>
  <si>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</si>
  <si>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</si>
  <si>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</si>
  <si>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</si>
  <si>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</si>
  <si>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</si>
  <si>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</si>
  <si>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</si>
  <si>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</si>
  <si>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</si>
  <si>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</si>
  <si>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</si>
  <si>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</si>
  <si>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</si>
  <si>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</si>
  <si>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</si>
  <si>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</si>
  <si>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</si>
  <si>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</si>
  <si>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</si>
  <si>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</si>
  <si>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</si>
  <si>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</si>
  <si>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</si>
  <si>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</si>
  <si>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</si>
  <si>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</si>
  <si>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</si>
  <si>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</si>
  <si>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</si>
  <si>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</si>
  <si>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</si>
  <si>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</si>
  <si>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</si>
  <si>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</si>
  <si>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</si>
  <si>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</si>
  <si>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</si>
  <si>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</si>
  <si>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</si>
  <si>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</si>
  <si>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</si>
  <si>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</si>
  <si>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</si>
  <si>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</si>
  <si>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</si>
  <si>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</si>
  <si>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</si>
  <si>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</si>
  <si>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</si>
  <si>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</si>
  <si>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</si>
  <si>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</si>
  <si>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</si>
  <si>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</si>
  <si>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</si>
  <si>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</si>
  <si>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</si>
  <si>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</si>
  <si>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</si>
  <si>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</si>
  <si>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</si>
  <si>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</si>
  <si>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</si>
  <si>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</si>
  <si>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</si>
  <si>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</si>
  <si>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</si>
  <si>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</si>
  <si>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</si>
  <si>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</si>
  <si>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</si>
  <si>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</si>
  <si>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</si>
  <si>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</si>
  <si>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</si>
  <si>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</si>
  <si>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</si>
  <si>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</si>
  <si>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</si>
  <si>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</si>
  <si>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</si>
  <si>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</si>
  <si>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</si>
  <si>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</si>
  <si>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</si>
  <si>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</si>
  <si>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</si>
  <si>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</si>
  <si>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</si>
  <si>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</si>
  <si>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</si>
  <si>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</si>
  <si>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</si>
  <si>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</si>
  <si>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</si>
  <si>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</si>
  <si>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</si>
  <si>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</si>
  <si>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</si>
  <si>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</si>
  <si>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</si>
  <si>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</si>
  <si>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</si>
  <si>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</si>
  <si>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</si>
  <si>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</si>
  <si>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</si>
  <si>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</si>
  <si>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</si>
  <si>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</si>
  <si>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</si>
  <si>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</si>
  <si>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</si>
  <si>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</si>
  <si>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</si>
  <si>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</si>
  <si>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</si>
  <si>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</si>
  <si>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</si>
  <si>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</si>
  <si>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</si>
  <si>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</si>
  <si>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</si>
  <si>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</si>
  <si>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</si>
  <si>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</si>
  <si>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</si>
  <si>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</si>
  <si>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</si>
  <si>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</si>
  <si>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</si>
  <si>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</si>
  <si>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</si>
  <si>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</si>
  <si>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</si>
  <si>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</si>
  <si>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</si>
  <si>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</si>
  <si>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</si>
  <si>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</si>
  <si>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</si>
  <si>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</si>
  <si>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</si>
  <si>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</si>
  <si>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</si>
  <si>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</si>
  <si>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</si>
  <si>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</si>
  <si>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</si>
  <si>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</si>
  <si>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</si>
  <si>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</si>
  <si>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</si>
  <si>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</si>
  <si>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</si>
  <si>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</si>
  <si>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</si>
  <si>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</si>
  <si>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</si>
  <si>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</si>
  <si>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</si>
  <si>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</si>
  <si>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</si>
  <si>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</si>
  <si>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</si>
  <si>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</si>
  <si>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</si>
  <si>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</si>
  <si>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</si>
  <si>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</si>
  <si>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</si>
  <si>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</si>
  <si>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</si>
  <si>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</si>
  <si>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</si>
  <si>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</si>
  <si>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</si>
  <si>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</si>
  <si>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</si>
  <si>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</si>
  <si>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</si>
  <si>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</si>
  <si>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</si>
  <si>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</si>
  <si>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</si>
  <si>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</si>
  <si>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</si>
  <si>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</si>
  <si>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</si>
  <si>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</si>
  <si>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</si>
  <si>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</si>
  <si>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</si>
  <si>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</si>
  <si>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</si>
  <si>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</si>
  <si>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</si>
  <si>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</si>
  <si>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</si>
  <si>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</si>
  <si>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</si>
  <si>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</si>
  <si>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</si>
  <si>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</si>
  <si>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</si>
  <si>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</si>
  <si>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</si>
  <si>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</si>
  <si>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</si>
  <si>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</si>
  <si>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</si>
  <si>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</si>
  <si>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</si>
  <si>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</si>
  <si>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</si>
  <si>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</si>
  <si>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</si>
  <si>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</si>
  <si>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</si>
  <si>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</si>
  <si>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</si>
  <si>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</si>
  <si>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</si>
  <si>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</si>
  <si>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</si>
  <si>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</si>
  <si>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</si>
  <si>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</si>
  <si>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</si>
  <si>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</si>
  <si>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</si>
  <si>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</si>
  <si>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</si>
  <si>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</si>
  <si>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</si>
  <si>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</si>
  <si>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</si>
  <si>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</si>
  <si>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</si>
  <si>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</si>
  <si>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</si>
  <si>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</si>
  <si>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</si>
  <si>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</si>
  <si>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</si>
  <si>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</si>
  <si>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</si>
  <si>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</si>
  <si>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</si>
  <si>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</si>
  <si>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</si>
  <si>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</si>
  <si>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</si>
  <si>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</si>
  <si>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</si>
  <si>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</si>
  <si>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</si>
  <si>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</si>
  <si>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</si>
  <si>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</si>
  <si>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</si>
  <si>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</si>
  <si>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</si>
  <si>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</si>
  <si>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</si>
  <si>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</si>
  <si>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</si>
  <si>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</si>
  <si>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</si>
  <si>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</si>
  <si>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</si>
  <si>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</si>
  <si>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</si>
  <si>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</si>
  <si>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</si>
  <si>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</si>
  <si>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</si>
  <si>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</si>
  <si>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</si>
  <si>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</si>
  <si>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</si>
  <si>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</si>
  <si>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</si>
  <si>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</si>
  <si>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</si>
  <si>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</si>
  <si>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</si>
  <si>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</si>
  <si>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</si>
  <si>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</si>
  <si>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</si>
  <si>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</si>
  <si>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</si>
  <si>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</si>
  <si>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</si>
  <si>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</si>
  <si>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</si>
  <si>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</si>
  <si>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</si>
  <si>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</si>
  <si>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</si>
  <si>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</si>
  <si>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</si>
  <si>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</si>
  <si>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</si>
  <si>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</si>
  <si>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</si>
  <si>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</si>
  <si>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</si>
  <si>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</si>
  <si>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</si>
  <si>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</si>
  <si>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</si>
  <si>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</si>
  <si>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</si>
  <si>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</si>
  <si>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</si>
  <si>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</si>
  <si>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</si>
  <si>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</si>
  <si>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</si>
  <si>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</si>
  <si>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</si>
  <si>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</si>
  <si>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</si>
  <si>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</si>
  <si>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</si>
  <si>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</si>
  <si>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</si>
  <si>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</si>
  <si>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</si>
  <si>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</si>
  <si>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</si>
  <si>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</si>
  <si>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</si>
  <si>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</si>
  <si>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</si>
  <si>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</si>
  <si>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</si>
  <si>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</si>
  <si>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</si>
  <si>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</si>
  <si>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</si>
  <si>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</si>
  <si>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</si>
  <si>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</si>
  <si>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</si>
  <si>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</si>
  <si>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</si>
  <si>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</si>
  <si>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</si>
  <si>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</si>
  <si>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</si>
  <si>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</si>
  <si>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</si>
  <si>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</si>
  <si>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</si>
  <si>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</si>
  <si>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</si>
  <si>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</si>
  <si>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</si>
  <si>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</si>
  <si>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</si>
  <si>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</si>
  <si>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</si>
  <si>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</si>
  <si>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</si>
  <si>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</si>
  <si>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</si>
  <si>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</si>
  <si>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</si>
  <si>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</si>
  <si>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</si>
  <si>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</si>
  <si>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</si>
  <si>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</si>
  <si>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</si>
  <si>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</si>
  <si>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</si>
  <si>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</si>
  <si>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</si>
  <si>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</si>
  <si>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</si>
  <si>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</si>
  <si>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</si>
  <si>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</si>
  <si>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</si>
  <si>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</si>
  <si>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</si>
  <si>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</si>
  <si>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</si>
  <si>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</si>
  <si>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</si>
  <si>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</si>
  <si>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</si>
  <si>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</si>
  <si>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</si>
  <si>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</si>
  <si>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</si>
  <si>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</si>
  <si>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</si>
  <si>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</si>
  <si>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</si>
  <si>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</si>
  <si>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</si>
  <si>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</si>
  <si>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</si>
  <si>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</si>
  <si>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</si>
  <si>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</si>
  <si>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</si>
  <si>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</si>
  <si>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</si>
  <si>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</si>
  <si>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</si>
  <si>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</si>
  <si>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</si>
  <si>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</si>
  <si>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</si>
  <si>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</si>
  <si>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</si>
  <si>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</si>
  <si>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</si>
  <si>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</si>
  <si>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</si>
  <si>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</si>
  <si>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</si>
  <si>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</si>
  <si>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</si>
  <si>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</si>
  <si>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</si>
  <si>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</si>
  <si>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</si>
  <si>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</si>
  <si>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</si>
  <si>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</si>
  <si>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</si>
  <si>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</si>
  <si>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</si>
  <si>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</si>
  <si>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</si>
  <si>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</si>
  <si>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</si>
  <si>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</si>
  <si>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</si>
  <si>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</si>
  <si>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</si>
  <si>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</si>
  <si>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</si>
  <si>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</si>
  <si>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</si>
  <si>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</si>
  <si>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</si>
  <si>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</si>
  <si>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</si>
  <si>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</si>
  <si>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</si>
  <si>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</si>
  <si>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</si>
  <si>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</si>
  <si>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</si>
  <si>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</si>
  <si>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</si>
  <si>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</si>
  <si>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</si>
  <si>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</si>
  <si>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</si>
  <si>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</si>
  <si>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</si>
  <si>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</si>
  <si>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</si>
  <si>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</si>
  <si>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</si>
  <si>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</si>
  <si>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</si>
  <si>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</si>
  <si>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</si>
  <si>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</si>
  <si>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</si>
  <si>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</si>
  <si>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</si>
  <si>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</si>
  <si>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</si>
  <si>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</si>
  <si>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</si>
  <si>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</si>
  <si>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</si>
  <si>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</si>
  <si>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</si>
  <si>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</si>
  <si>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</si>
  <si>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</si>
  <si>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</si>
  <si>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</si>
  <si>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</si>
  <si>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</si>
  <si>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</si>
  <si>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</si>
  <si>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</si>
  <si>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</si>
  <si>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</si>
  <si>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</si>
  <si>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</si>
  <si>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</si>
  <si>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</si>
  <si>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</si>
  <si>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</si>
  <si>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</si>
  <si>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</si>
  <si>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</si>
  <si>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</si>
  <si>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</si>
  <si>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</si>
  <si>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</si>
  <si>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</si>
  <si>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</si>
  <si>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</si>
  <si>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</si>
  <si>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</si>
  <si>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</si>
  <si>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</si>
  <si>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</si>
  <si>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</si>
  <si>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</si>
  <si>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</si>
  <si>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</si>
  <si>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</si>
  <si>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</si>
  <si>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</si>
  <si>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</si>
  <si>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</si>
  <si>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</si>
  <si>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</si>
  <si>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</si>
  <si>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</si>
  <si>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</si>
  <si>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</si>
  <si>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</si>
  <si>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</si>
  <si>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</si>
  <si>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</si>
  <si>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</si>
  <si>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</si>
  <si>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</si>
  <si>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</si>
  <si>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</si>
  <si>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</si>
  <si>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</si>
  <si>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</si>
  <si>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</si>
  <si>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</si>
  <si>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</si>
  <si>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</si>
  <si>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</si>
  <si>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</si>
  <si>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</si>
  <si>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</si>
  <si>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</si>
  <si>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</si>
  <si>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</si>
  <si>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</si>
  <si>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</si>
  <si>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</si>
  <si>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</si>
  <si>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</si>
  <si>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</si>
  <si>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</si>
  <si>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</si>
  <si>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</si>
  <si>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</si>
  <si>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</si>
  <si>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</si>
  <si>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</si>
  <si>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</si>
  <si>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</si>
  <si>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</si>
  <si>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</si>
  <si>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</si>
  <si>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</si>
  <si>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</si>
  <si>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</si>
  <si>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</si>
  <si>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</si>
  <si>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</si>
  <si>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</si>
  <si>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</si>
  <si>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</si>
  <si>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</si>
  <si>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</si>
  <si>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</si>
  <si>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</si>
  <si>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</si>
  <si>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</si>
  <si>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</si>
  <si>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</si>
  <si>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</si>
  <si>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</si>
  <si>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</si>
  <si>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</si>
  <si>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</si>
  <si>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</si>
  <si>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</si>
  <si>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</si>
  <si>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</si>
  <si>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</si>
  <si>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</si>
  <si>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</si>
  <si>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</si>
  <si>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</si>
  <si>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</si>
  <si>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</si>
  <si>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</si>
  <si>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</si>
  <si>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</si>
  <si>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</si>
  <si>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</si>
  <si>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</si>
  <si>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</si>
  <si>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</si>
  <si>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</si>
  <si>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</si>
  <si>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</si>
  <si>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</si>
  <si>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</si>
  <si>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</si>
  <si>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</si>
  <si>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</si>
  <si>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</si>
  <si>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</si>
  <si>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</si>
  <si>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</si>
  <si>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</si>
  <si>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</si>
  <si>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</si>
  <si>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</si>
  <si>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</si>
  <si>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</si>
  <si>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</si>
  <si>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</si>
  <si>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</si>
  <si>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</si>
  <si>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</si>
  <si>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</si>
  <si>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</si>
  <si>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</si>
  <si>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</si>
  <si>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</si>
  <si>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</si>
  <si>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</si>
  <si>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</si>
  <si>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</si>
  <si>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</si>
  <si>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</si>
  <si>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</si>
  <si>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</si>
  <si>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</si>
  <si>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</si>
  <si>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</si>
  <si>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</si>
  <si>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</si>
  <si>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</si>
  <si>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</si>
  <si>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</si>
  <si>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</si>
  <si>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</si>
  <si>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</si>
  <si>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</si>
  <si>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</si>
  <si>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</si>
  <si>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</si>
  <si>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</si>
  <si>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</si>
  <si>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</si>
  <si>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</si>
  <si>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</si>
  <si>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</si>
  <si>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</si>
  <si>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</si>
  <si>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</si>
  <si>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</si>
  <si>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</si>
  <si>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</si>
  <si>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</si>
  <si>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</si>
  <si>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</si>
  <si>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</si>
  <si>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</si>
  <si>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</si>
  <si>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</si>
  <si>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</si>
  <si>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</si>
  <si>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</si>
  <si>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</si>
  <si>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</si>
  <si>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</si>
  <si>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</si>
  <si>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</si>
  <si>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</si>
  <si>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</si>
  <si>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</si>
  <si>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</si>
  <si>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</si>
  <si>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</si>
  <si>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</si>
  <si>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</si>
  <si>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</si>
  <si>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</si>
  <si>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</si>
  <si>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</si>
  <si>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</si>
  <si>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</si>
  <si>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</si>
  <si>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</si>
  <si>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</si>
  <si>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</si>
  <si>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</si>
  <si>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</si>
  <si>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</si>
  <si>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</si>
  <si>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</si>
  <si>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</si>
  <si>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</si>
  <si>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</si>
  <si>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</si>
  <si>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</si>
  <si>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</si>
  <si>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</si>
  <si>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</si>
  <si>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</si>
  <si>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</si>
  <si>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</si>
  <si>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</si>
  <si>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</si>
  <si>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</si>
  <si>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</si>
  <si>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</si>
  <si>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</si>
  <si>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</si>
  <si>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</si>
  <si>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</si>
  <si>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</si>
  <si>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</si>
  <si>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</si>
  <si>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</si>
  <si>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</si>
  <si>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</si>
  <si>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</si>
  <si>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</si>
  <si>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</si>
  <si>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</si>
  <si>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</si>
  <si>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</si>
  <si>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</si>
  <si>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</si>
  <si>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</si>
  <si>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</si>
  <si>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</si>
  <si>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</si>
  <si>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</si>
  <si>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</si>
  <si>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</si>
  <si>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</si>
  <si>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</si>
  <si>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</si>
  <si>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</si>
  <si>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</si>
  <si>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</si>
  <si>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</si>
  <si>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</si>
  <si>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</si>
  <si>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</si>
  <si>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</si>
  <si>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</si>
  <si>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</si>
  <si>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</si>
  <si>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</si>
  <si>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</si>
  <si>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</si>
  <si>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</si>
  <si>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</si>
  <si>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</si>
  <si>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</si>
  <si>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</si>
  <si>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</si>
  <si>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</si>
  <si>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</si>
  <si>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</si>
  <si>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</si>
  <si>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</si>
  <si>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</si>
  <si>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</si>
  <si>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</si>
  <si>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</si>
  <si>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</si>
  <si>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</si>
  <si>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</si>
  <si>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</si>
  <si>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</si>
  <si>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</si>
  <si>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</si>
  <si>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</si>
  <si>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</si>
  <si>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</si>
  <si>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</si>
  <si>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</si>
  <si>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</si>
  <si>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</si>
  <si>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</si>
  <si>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</si>
  <si>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</si>
  <si>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</si>
  <si>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</si>
  <si>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</si>
  <si>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</si>
  <si>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</si>
  <si>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</si>
  <si>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</si>
  <si>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</si>
  <si>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</si>
  <si>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</si>
  <si>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</si>
  <si>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</si>
  <si>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</si>
  <si>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</si>
  <si>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</si>
  <si>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</si>
  <si>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</si>
  <si>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</si>
  <si>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</si>
  <si>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</si>
  <si>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</si>
  <si>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</si>
  <si>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</si>
  <si>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</si>
  <si>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</si>
  <si>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</si>
  <si>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</si>
  <si>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</si>
  <si>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</si>
  <si>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</si>
  <si>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</si>
  <si>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</si>
  <si>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</si>
  <si>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</si>
  <si>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</si>
  <si>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</si>
  <si>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</si>
  <si>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</si>
  <si>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</si>
  <si>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</si>
  <si>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</si>
  <si>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</si>
  <si>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</si>
  <si>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</si>
  <si>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</si>
  <si>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</si>
  <si>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</si>
  <si>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</si>
  <si>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</si>
  <si>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</si>
  <si>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</si>
  <si>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</si>
  <si>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</si>
  <si>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</si>
  <si>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</si>
  <si>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</si>
  <si>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</si>
  <si>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</si>
  <si>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</si>
  <si>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</si>
  <si>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</si>
  <si>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</si>
  <si>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</si>
  <si>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</si>
  <si>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</si>
  <si>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</si>
  <si>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</si>
  <si>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</si>
  <si>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</si>
  <si>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</si>
  <si>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</si>
  <si>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</si>
  <si>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</si>
  <si>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</si>
  <si>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</si>
  <si>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</si>
  <si>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</si>
  <si>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</si>
  <si>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</si>
  <si>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</si>
  <si>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</si>
  <si>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</si>
  <si>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</si>
  <si>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</si>
  <si>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</si>
  <si>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</si>
  <si>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</si>
  <si>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</si>
  <si>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</si>
  <si>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</si>
  <si>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</si>
  <si>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</si>
  <si>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</si>
  <si>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</si>
  <si>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</si>
  <si>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</si>
  <si>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</si>
  <si>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</si>
  <si>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</si>
  <si>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</si>
  <si>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</si>
  <si>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</si>
  <si>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</si>
  <si>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</si>
  <si>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</si>
  <si>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</si>
  <si>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</si>
  <si>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</si>
  <si>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</si>
  <si>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</si>
  <si>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</si>
  <si>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</si>
  <si>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</si>
  <si>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</si>
  <si>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</si>
  <si>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</si>
  <si>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</si>
  <si>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</si>
  <si>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</si>
  <si>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</si>
  <si>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</si>
  <si>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</si>
  <si>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</si>
  <si>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</si>
  <si>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</si>
  <si>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</si>
  <si>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</si>
  <si>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</si>
  <si>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</si>
  <si>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</si>
  <si>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</si>
  <si>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</si>
  <si>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</si>
  <si>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</si>
  <si>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</si>
  <si>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</si>
  <si>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</si>
  <si>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</si>
  <si>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</si>
  <si>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</si>
  <si>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</si>
  <si>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</si>
  <si>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</si>
  <si>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</si>
  <si>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</si>
  <si>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</si>
  <si>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</si>
  <si>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</si>
  <si>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</si>
  <si>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</si>
  <si>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</si>
  <si>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</si>
  <si>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</si>
  <si>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</si>
  <si>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</si>
  <si>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</si>
  <si>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</si>
  <si>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</si>
  <si>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</si>
  <si>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</si>
  <si>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</si>
  <si>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</si>
  <si>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</si>
  <si>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</si>
  <si>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</si>
  <si>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</si>
  <si>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</si>
  <si>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</si>
  <si>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</si>
  <si>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</si>
  <si>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</si>
  <si>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</si>
  <si>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</si>
  <si>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</si>
  <si>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</si>
  <si>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</si>
  <si>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</si>
  <si>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</si>
  <si>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</si>
  <si>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</si>
  <si>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</si>
  <si>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</si>
  <si>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</si>
  <si>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</si>
  <si>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</si>
  <si>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</si>
  <si>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</si>
  <si>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</si>
  <si>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</si>
  <si>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</si>
  <si>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</si>
  <si>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</si>
  <si>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</si>
  <si>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</si>
  <si>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</si>
  <si>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</si>
  <si>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</si>
  <si>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</si>
  <si>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</si>
  <si>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</si>
  <si>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</si>
  <si>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</si>
  <si>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</si>
  <si>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</si>
  <si>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</si>
  <si>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</si>
  <si>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</si>
  <si>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</si>
  <si>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</si>
  <si>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</si>
  <si>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</si>
  <si>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</si>
  <si>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</si>
  <si>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</si>
  <si>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</si>
  <si>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</si>
  <si>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</si>
  <si>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</si>
  <si>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</si>
  <si>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</si>
  <si>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</si>
  <si>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</si>
  <si>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</si>
  <si>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</si>
  <si>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</si>
  <si>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</si>
  <si>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</si>
  <si>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</si>
  <si>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</si>
  <si>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</si>
  <si>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</si>
  <si>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</si>
  <si>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</si>
  <si>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</si>
  <si>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</si>
  <si>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</si>
  <si>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</si>
  <si>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</si>
  <si>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</si>
  <si>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</si>
  <si>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</si>
  <si>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</si>
  <si>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</si>
  <si>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</si>
  <si>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</si>
  <si>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</si>
  <si>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</si>
  <si>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</si>
  <si>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</si>
  <si>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</si>
  <si>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</si>
  <si>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</si>
  <si>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</si>
  <si>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</si>
  <si>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</si>
  <si>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</si>
  <si>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</si>
  <si>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</si>
  <si>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</si>
  <si>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</si>
  <si>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</si>
  <si>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</si>
  <si>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</si>
  <si>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</si>
  <si>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</si>
  <si>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</si>
  <si>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</si>
  <si>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</si>
  <si>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</si>
  <si>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</si>
  <si>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</si>
  <si>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</si>
  <si>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</si>
  <si>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</si>
  <si>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</si>
  <si>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</si>
  <si>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</si>
  <si>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</si>
  <si>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</si>
  <si>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</si>
  <si>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</si>
  <si>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</si>
  <si>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</si>
  <si>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</si>
  <si>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</si>
  <si>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</si>
  <si>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</si>
  <si>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</si>
  <si>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</si>
  <si>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</si>
  <si>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</si>
  <si>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</si>
  <si>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</si>
  <si>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</si>
  <si>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</si>
  <si>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</si>
  <si>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</si>
  <si>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</si>
  <si>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</si>
  <si>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</si>
  <si>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</si>
  <si>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</si>
  <si>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</si>
  <si>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</si>
  <si>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</si>
  <si>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</si>
  <si>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</si>
  <si>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</si>
  <si>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</si>
  <si>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</si>
  <si>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</si>
  <si>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</si>
  <si>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</si>
  <si>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</si>
  <si>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</si>
  <si>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</si>
  <si>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</si>
  <si>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</si>
  <si>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</si>
  <si>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</si>
  <si>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</si>
  <si>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</si>
  <si>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</si>
  <si>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</si>
  <si>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</si>
  <si>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</si>
  <si>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</si>
  <si>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</si>
  <si>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</si>
  <si>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</si>
  <si>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</si>
  <si>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</si>
  <si>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</si>
  <si>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</si>
  <si>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</si>
  <si>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</si>
  <si>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</si>
  <si>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</si>
  <si>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</si>
  <si>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</si>
  <si>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</si>
  <si>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</si>
  <si>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</si>
  <si>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</si>
  <si>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</si>
  <si>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</si>
  <si>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</si>
  <si>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</si>
  <si>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</si>
  <si>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</si>
  <si>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</si>
  <si>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</si>
  <si>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</si>
  <si>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</si>
  <si>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</si>
  <si>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</si>
  <si>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</si>
  <si>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</si>
  <si>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</si>
  <si>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</si>
  <si>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</si>
  <si>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</si>
  <si>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</si>
  <si>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</si>
  <si>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</si>
  <si>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</si>
  <si>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</si>
  <si>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</si>
  <si>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</si>
  <si>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</si>
  <si>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</si>
  <si>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</si>
  <si>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</si>
  <si>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</si>
  <si>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</si>
  <si>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</si>
  <si>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</si>
  <si>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</si>
  <si>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</si>
  <si>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</si>
  <si>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</si>
  <si>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</si>
  <si>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</si>
  <si>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</si>
  <si>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</si>
  <si>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</si>
  <si>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</si>
  <si>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</si>
  <si>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</si>
  <si>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</si>
  <si>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</si>
  <si>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</si>
  <si>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</si>
  <si>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</si>
  <si>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</si>
  <si>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</si>
  <si>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</si>
  <si>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</si>
  <si>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</si>
  <si>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</si>
  <si>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</si>
  <si>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</si>
  <si>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</si>
  <si>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</si>
  <si>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</si>
  <si>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</si>
  <si>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</si>
  <si>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</si>
  <si>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</si>
  <si>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</si>
  <si>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</si>
  <si>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</si>
  <si>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</si>
  <si>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</si>
  <si>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</si>
  <si>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</si>
  <si>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</si>
  <si>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</si>
  <si>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</si>
  <si>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</si>
  <si>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</si>
  <si>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</si>
  <si>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</si>
  <si>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</si>
  <si>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</si>
  <si>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</si>
  <si>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</si>
  <si>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</si>
  <si>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</si>
  <si>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</si>
  <si>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</si>
  <si>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</si>
  <si>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</si>
  <si>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</si>
  <si>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</si>
  <si>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</si>
  <si>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</si>
  <si>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</si>
  <si>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</si>
  <si>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</si>
  <si>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</si>
  <si>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</si>
  <si>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</si>
  <si>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</si>
  <si>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</si>
  <si>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</si>
  <si>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</si>
  <si>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</si>
  <si>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</si>
  <si>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</si>
  <si>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</si>
  <si>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</si>
  <si>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</si>
  <si>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</si>
  <si>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</si>
  <si>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</si>
  <si>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</si>
  <si>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</si>
  <si>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</si>
  <si>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</si>
  <si>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</si>
  <si>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</si>
  <si>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</si>
  <si>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</si>
  <si>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</si>
  <si>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</si>
  <si>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</si>
  <si>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</si>
  <si>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</si>
  <si>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</si>
  <si>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</si>
  <si>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</si>
  <si>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</si>
  <si>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</si>
  <si>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</si>
  <si>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</si>
  <si>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</si>
  <si>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</si>
  <si>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</si>
  <si>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</si>
  <si>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</si>
  <si>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</si>
  <si>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</si>
  <si>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</si>
  <si>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</si>
  <si>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</si>
  <si>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</si>
  <si>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</si>
  <si>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</si>
  <si>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</si>
  <si>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</si>
  <si>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</si>
  <si>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</si>
  <si>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</si>
  <si>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</si>
  <si>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</si>
  <si>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</si>
  <si>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</si>
  <si>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</si>
  <si>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</si>
  <si>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</si>
  <si>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</si>
  <si>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</si>
  <si>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</si>
  <si>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</si>
  <si>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</si>
  <si>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</si>
  <si>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</si>
  <si>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</si>
  <si>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</si>
  <si>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</si>
  <si>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</si>
  <si>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</si>
  <si>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</si>
  <si>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</si>
  <si>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</si>
  <si>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</si>
  <si>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</si>
  <si>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</si>
  <si>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</si>
  <si>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</si>
  <si>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</si>
  <si>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</si>
  <si>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</si>
  <si>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</si>
  <si>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</si>
  <si>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</si>
  <si>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</si>
  <si>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</si>
  <si>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</si>
  <si>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</si>
  <si>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</si>
  <si>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</si>
  <si>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</si>
  <si>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</si>
  <si>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</si>
  <si>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</si>
  <si>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</si>
  <si>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</si>
  <si>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</si>
  <si>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</si>
  <si>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</si>
  <si>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</si>
  <si>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</si>
  <si>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</si>
  <si>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</si>
  <si>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</si>
  <si>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</si>
  <si>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</si>
  <si>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</si>
  <si>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</si>
  <si>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</si>
  <si>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</si>
  <si>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</si>
  <si>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</si>
  <si>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</si>
  <si>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</si>
  <si>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</si>
  <si>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</si>
  <si>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</si>
  <si>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</si>
  <si>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</si>
  <si>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</si>
  <si>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</si>
  <si>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</si>
  <si>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</si>
  <si>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</si>
  <si>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</si>
  <si>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</si>
  <si>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</si>
  <si>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</si>
  <si>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</si>
  <si>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</si>
  <si>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</si>
  <si>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</si>
  <si>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</si>
  <si>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</si>
  <si>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</si>
  <si>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</si>
  <si>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</si>
  <si>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</si>
  <si>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</si>
  <si>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</si>
  <si>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</si>
  <si>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</si>
  <si>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</si>
  <si>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</si>
  <si>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</si>
  <si>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</si>
  <si>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</si>
  <si>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</si>
  <si>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</si>
  <si>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</si>
  <si>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</si>
  <si>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</si>
  <si>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</si>
  <si>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</si>
  <si>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</si>
  <si>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</si>
  <si>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</si>
  <si>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</si>
  <si>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</si>
  <si>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</si>
  <si>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</si>
  <si>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</si>
  <si>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</si>
  <si>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</si>
  <si>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</si>
  <si>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</si>
  <si>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</si>
  <si>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</si>
  <si>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</si>
  <si>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</si>
  <si>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</si>
  <si>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</si>
  <si>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</si>
  <si>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</si>
  <si>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</si>
  <si>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</si>
  <si>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</si>
  <si>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</si>
  <si>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</si>
  <si>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</si>
  <si>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</si>
  <si>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</si>
  <si>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</si>
  <si>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</si>
  <si>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</si>
  <si>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</si>
  <si>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</si>
  <si>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</si>
  <si>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</si>
  <si>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</si>
  <si>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</si>
  <si>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</si>
  <si>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</si>
  <si>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</si>
  <si>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</si>
  <si>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</si>
  <si>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</si>
  <si>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</si>
  <si>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</si>
  <si>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</si>
  <si>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</si>
  <si>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</si>
  <si>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</si>
  <si>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</si>
  <si>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</si>
  <si>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</si>
  <si>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</si>
  <si>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</si>
  <si>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</si>
  <si>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</si>
  <si>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</si>
  <si>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</si>
  <si>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</si>
  <si>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</si>
  <si>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</si>
  <si>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</si>
  <si>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</si>
  <si>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</si>
  <si>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</si>
  <si>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</si>
  <si>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</si>
  <si>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</si>
  <si>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</si>
  <si>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</si>
  <si>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</si>
  <si>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</si>
  <si>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</si>
  <si>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</si>
  <si>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</si>
  <si>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</si>
  <si>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</si>
  <si>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</si>
  <si>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</si>
  <si>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</si>
  <si>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</si>
  <si>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</si>
  <si>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</si>
  <si>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</si>
  <si>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</si>
  <si>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</si>
  <si>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</si>
  <si>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</si>
  <si>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</si>
  <si>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</si>
  <si>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</si>
  <si>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</si>
  <si>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</si>
  <si>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</si>
  <si>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</si>
  <si>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</si>
  <si>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</si>
  <si>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</si>
  <si>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</si>
  <si>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</si>
  <si>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</si>
  <si>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</si>
  <si>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</si>
  <si>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</si>
  <si>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</si>
  <si>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</si>
  <si>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</si>
  <si>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</si>
  <si>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</si>
  <si>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</si>
  <si>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</si>
  <si>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</si>
  <si>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</si>
  <si>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</si>
  <si>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</si>
  <si>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</si>
  <si>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</si>
  <si>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</si>
  <si>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</si>
  <si>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</si>
  <si>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</si>
  <si>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</si>
  <si>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</si>
  <si>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</si>
  <si>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</si>
  <si>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</si>
  <si>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</si>
  <si>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</si>
  <si>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</si>
  <si>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</si>
  <si>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</si>
  <si>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</si>
  <si>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</si>
  <si>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</si>
  <si>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</si>
  <si>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</si>
  <si>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</si>
  <si>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</si>
  <si>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</si>
  <si>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</si>
  <si>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</si>
  <si>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</si>
  <si>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</si>
  <si>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</si>
  <si>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</si>
  <si>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</si>
  <si>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</si>
  <si>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</si>
  <si>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</si>
  <si>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</si>
  <si>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</si>
  <si>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</si>
  <si>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</si>
  <si>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</si>
  <si>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</si>
  <si>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</si>
  <si>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</si>
  <si>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</si>
  <si>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</si>
  <si>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</si>
  <si>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</si>
  <si>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</si>
  <si>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</si>
  <si>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</si>
  <si>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</si>
  <si>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</si>
  <si>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</si>
  <si>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</si>
  <si>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</si>
  <si>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</si>
  <si>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</si>
  <si>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</si>
  <si>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</si>
  <si>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</si>
  <si>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</si>
  <si>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</si>
  <si>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</si>
  <si>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</si>
  <si>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</si>
  <si>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</si>
  <si>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</si>
  <si>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</si>
  <si>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</si>
  <si>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</si>
  <si>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</si>
  <si>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</si>
  <si>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</si>
  <si>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</si>
  <si>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</si>
  <si>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</si>
  <si>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</si>
  <si>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</si>
  <si>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</si>
  <si>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</si>
  <si>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</si>
  <si>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</si>
  <si>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</si>
  <si>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</si>
  <si>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</si>
  <si>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</si>
  <si>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</si>
  <si>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</si>
  <si>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</si>
  <si>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</si>
  <si>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</si>
  <si>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</si>
  <si>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</si>
  <si>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</si>
  <si>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</si>
  <si>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</si>
  <si>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</si>
  <si>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</si>
  <si>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</si>
  <si>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</si>
  <si>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</si>
  <si>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</si>
  <si>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</si>
  <si>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</si>
  <si>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</si>
  <si>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</si>
  <si>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</si>
  <si>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</si>
  <si>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</si>
  <si>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</si>
  <si>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</si>
  <si>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</si>
  <si>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</si>
  <si>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</si>
  <si>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</si>
  <si>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</si>
  <si>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</si>
  <si>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</si>
  <si>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</si>
  <si>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</si>
  <si>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</si>
  <si>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</si>
  <si>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</si>
  <si>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</si>
  <si>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</si>
  <si>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</si>
  <si>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</si>
  <si>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</si>
  <si>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</si>
  <si>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</si>
  <si>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</si>
  <si>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</si>
  <si>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</si>
  <si>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</si>
  <si>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</si>
  <si>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</si>
  <si>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</si>
  <si>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</si>
  <si>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</si>
  <si>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</si>
  <si>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</si>
  <si>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</si>
  <si>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</si>
  <si>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</si>
  <si>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</si>
  <si>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</si>
  <si>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</si>
  <si>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</si>
  <si>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</si>
  <si>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</si>
  <si>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</si>
  <si>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</si>
  <si>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</si>
  <si>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</si>
  <si>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</si>
  <si>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</si>
  <si>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</si>
  <si>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</si>
  <si>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</si>
  <si>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</si>
  <si>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</si>
  <si>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</si>
  <si>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</si>
  <si>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</si>
  <si>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</si>
  <si>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</si>
  <si>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</si>
  <si>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</si>
  <si>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</si>
  <si>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</si>
  <si>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</si>
  <si>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</si>
  <si>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</si>
  <si>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</si>
  <si>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</si>
  <si>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</si>
  <si>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</si>
  <si>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</si>
  <si>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</si>
  <si>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</si>
  <si>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</si>
  <si>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</si>
  <si>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</si>
  <si>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</si>
  <si>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</si>
  <si>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</si>
  <si>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</si>
  <si>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</si>
  <si>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</si>
  <si>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</si>
  <si>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</si>
  <si>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</si>
  <si>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</si>
  <si>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</si>
  <si>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</si>
  <si>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</si>
  <si>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</si>
  <si>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</si>
  <si>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</si>
  <si>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</si>
  <si>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</si>
  <si>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</si>
  <si>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</si>
  <si>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</si>
  <si>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</si>
  <si>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</si>
  <si>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</si>
  <si>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</si>
  <si>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</si>
  <si>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</si>
  <si>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</si>
  <si>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</si>
  <si>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</si>
  <si>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</si>
  <si>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</si>
  <si>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</si>
  <si>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</si>
  <si>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</si>
  <si>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</si>
  <si>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</si>
  <si>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</si>
  <si>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</si>
  <si>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</si>
  <si>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</si>
  <si>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</si>
  <si>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</si>
  <si>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</si>
  <si>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</si>
  <si>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</si>
  <si>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</si>
  <si>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</si>
  <si>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</si>
  <si>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</si>
  <si>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</si>
  <si>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</si>
  <si>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</si>
  <si>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</si>
  <si>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</si>
  <si>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</si>
  <si>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</si>
  <si>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</si>
  <si>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</si>
  <si>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</si>
  <si>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</si>
  <si>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</si>
  <si>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</si>
  <si>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</si>
  <si>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</si>
  <si>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</si>
  <si>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</si>
  <si>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</si>
  <si>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</si>
  <si>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</si>
  <si>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</si>
  <si>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</si>
  <si>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</si>
  <si>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</si>
  <si>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</si>
  <si>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</si>
  <si>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</si>
  <si>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</si>
  <si>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</si>
  <si>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</si>
  <si>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</si>
  <si>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</si>
  <si>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</si>
  <si>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</si>
  <si>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</si>
  <si>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</si>
  <si>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</si>
  <si>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</si>
  <si>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</si>
  <si>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</si>
  <si>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</si>
  <si>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</si>
  <si>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</si>
  <si>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</si>
  <si>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</si>
  <si>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</si>
  <si>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</si>
  <si>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</si>
  <si>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</si>
  <si>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</si>
  <si>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</si>
  <si>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</si>
  <si>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</si>
  <si>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</si>
  <si>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</si>
  <si>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</si>
  <si>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</si>
  <si>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</si>
  <si>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</si>
  <si>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</si>
  <si>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</si>
  <si>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</si>
  <si>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</si>
  <si>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</si>
  <si>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</si>
  <si>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</si>
  <si>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</si>
  <si>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</si>
  <si>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</si>
  <si>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</si>
  <si>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</si>
  <si>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</si>
  <si>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</si>
  <si>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</si>
  <si>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</si>
  <si>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</si>
  <si>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</si>
  <si>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</si>
  <si>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</si>
  <si>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</si>
  <si>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</si>
  <si>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</si>
  <si>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</si>
  <si>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</si>
  <si>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</si>
  <si>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</si>
  <si>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</si>
  <si>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</si>
  <si>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</si>
  <si>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</si>
  <si>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</si>
  <si>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</si>
  <si>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</si>
  <si>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</si>
  <si>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</si>
  <si>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</si>
  <si>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</si>
  <si>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</si>
  <si>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</si>
  <si>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</si>
  <si>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</si>
  <si>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</si>
  <si>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</si>
  <si>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</si>
  <si>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</si>
  <si>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</si>
  <si>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</si>
  <si>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</si>
  <si>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</si>
  <si>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</si>
  <si>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</si>
  <si>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</si>
  <si>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</si>
  <si>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</si>
  <si>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</si>
  <si>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</si>
  <si>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</si>
  <si>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</si>
  <si>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</si>
  <si>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</si>
  <si>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</si>
  <si>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</si>
  <si>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</si>
  <si>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</si>
  <si>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</si>
  <si>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</si>
  <si>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</si>
  <si>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</si>
  <si>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</si>
  <si>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</si>
  <si>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</si>
  <si>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</si>
  <si>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</si>
  <si>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</si>
  <si>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</si>
  <si>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</si>
  <si>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</si>
  <si>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</si>
  <si>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</si>
  <si>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</si>
  <si>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</si>
  <si>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</si>
  <si>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</si>
  <si>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</si>
  <si>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</si>
  <si>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</si>
  <si>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</si>
  <si>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</si>
  <si>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</si>
  <si>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</si>
  <si>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</si>
  <si>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</si>
  <si>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</si>
  <si>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</si>
  <si>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</si>
  <si>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</si>
  <si>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</si>
  <si>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</si>
  <si>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</si>
  <si>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</si>
  <si>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</si>
  <si>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</si>
  <si>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</si>
  <si>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</si>
  <si>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</si>
  <si>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</si>
  <si>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</si>
  <si>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</si>
  <si>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</si>
  <si>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</si>
  <si>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</si>
  <si>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</si>
  <si>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</si>
  <si>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</si>
  <si>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</si>
  <si>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</si>
  <si>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</si>
  <si>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</si>
  <si>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</si>
  <si>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</si>
  <si>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</si>
  <si>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</si>
  <si>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</si>
  <si>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</si>
  <si>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</si>
  <si>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</si>
  <si>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</si>
  <si>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</si>
  <si>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</si>
  <si>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</si>
  <si>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</si>
  <si>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</si>
  <si>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</si>
  <si>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</si>
  <si>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</si>
  <si>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</si>
  <si>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</si>
  <si>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</si>
  <si>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</si>
  <si>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</si>
  <si>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</si>
  <si>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</si>
  <si>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</si>
  <si>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</si>
  <si>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</si>
  <si>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</si>
  <si>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</si>
  <si>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</si>
  <si>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</si>
  <si>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</si>
  <si>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</si>
  <si>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</si>
  <si>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</si>
  <si>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</si>
  <si>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</si>
  <si>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</si>
  <si>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</si>
  <si>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</si>
  <si>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</si>
  <si>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</si>
  <si>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</si>
  <si>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</si>
  <si>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</si>
  <si>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</si>
  <si>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</si>
  <si>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</si>
  <si>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</si>
  <si>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</si>
  <si>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</si>
  <si>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</si>
  <si>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</si>
  <si>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</si>
  <si>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</si>
  <si>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</si>
  <si>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</si>
  <si>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</si>
  <si>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</si>
  <si>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</si>
  <si>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</si>
  <si>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</si>
  <si>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</si>
  <si>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</si>
  <si>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</si>
  <si>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</si>
  <si>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</si>
  <si>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</si>
  <si>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</si>
  <si>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</si>
  <si>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</si>
  <si>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</si>
  <si>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</si>
  <si>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</si>
  <si>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</si>
  <si>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</si>
  <si>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</si>
  <si>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</si>
  <si>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</si>
  <si>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</si>
  <si>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</si>
  <si>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</si>
  <si>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</si>
  <si>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</si>
  <si>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</si>
  <si>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</si>
  <si>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</si>
  <si>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</si>
  <si>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</si>
  <si>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</si>
  <si>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</si>
  <si>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</si>
  <si>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</si>
  <si>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</si>
  <si>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</si>
  <si>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</si>
  <si>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</si>
  <si>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</si>
  <si>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</si>
  <si>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</si>
  <si>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</si>
  <si>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</si>
  <si>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</si>
  <si>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</si>
  <si>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</si>
  <si>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</si>
  <si>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</si>
  <si>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</si>
  <si>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</si>
  <si>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</si>
  <si>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</si>
  <si>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</si>
  <si>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</si>
  <si>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</si>
  <si>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</si>
  <si>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</si>
  <si>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</si>
  <si>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</si>
  <si>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</si>
  <si>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</si>
  <si>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</si>
  <si>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</si>
  <si>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</si>
  <si>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</si>
  <si>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</si>
  <si>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</si>
  <si>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</si>
  <si>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</si>
  <si>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</si>
  <si>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</si>
  <si>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</si>
  <si>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</si>
  <si>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</si>
  <si>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</si>
  <si>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</si>
  <si>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</si>
  <si>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</si>
  <si>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</si>
  <si>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</si>
  <si>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</si>
  <si>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</si>
  <si>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</si>
  <si>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</si>
  <si>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</si>
  <si>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</si>
  <si>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</si>
  <si>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</si>
  <si>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</si>
  <si>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</si>
  <si>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</si>
  <si>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</si>
  <si>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</si>
  <si>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</si>
  <si>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</si>
  <si>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</si>
  <si>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</si>
  <si>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</si>
  <si>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</si>
  <si>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</si>
  <si>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</si>
  <si>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</si>
  <si>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</si>
  <si>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</si>
  <si>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</si>
  <si>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</si>
  <si>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</si>
  <si>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</si>
  <si>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</si>
  <si>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</si>
  <si>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</si>
  <si>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</si>
  <si>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</si>
  <si>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</si>
  <si>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</si>
  <si>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</si>
  <si>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</si>
  <si>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</si>
  <si>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</si>
  <si>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</si>
  <si>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</si>
  <si>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</si>
  <si>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</si>
  <si>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</si>
  <si>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</si>
  <si>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</si>
  <si>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</si>
  <si>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</si>
  <si>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</si>
  <si>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</si>
  <si>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</si>
  <si>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</si>
  <si>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</si>
  <si>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</si>
  <si>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</si>
  <si>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</si>
  <si>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</si>
  <si>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</si>
  <si>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</si>
  <si>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</si>
  <si>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</si>
  <si>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</si>
  <si>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</si>
  <si>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</si>
  <si>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</si>
  <si>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</si>
  <si>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</si>
  <si>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</si>
  <si>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</si>
  <si>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</si>
  <si>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</si>
  <si>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</si>
  <si>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</si>
  <si>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</si>
  <si>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</si>
  <si>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</si>
  <si>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</si>
  <si>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</si>
  <si>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</si>
  <si>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</si>
  <si>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</si>
  <si>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</si>
  <si>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</si>
  <si>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</si>
  <si>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</si>
  <si>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</si>
  <si>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</si>
  <si>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</si>
  <si>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</si>
  <si>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</si>
  <si>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</si>
  <si>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</si>
  <si>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</si>
  <si>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</si>
  <si>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</si>
  <si>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</si>
  <si>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</si>
  <si>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</si>
  <si>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</si>
  <si>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</si>
  <si>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</si>
  <si>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</si>
  <si>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</si>
  <si>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</si>
  <si>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</si>
  <si>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</si>
  <si>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</si>
  <si>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</si>
  <si>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</si>
  <si>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</si>
  <si>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</si>
  <si>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</si>
  <si>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</si>
  <si>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</si>
  <si>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</si>
  <si>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</si>
  <si>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</si>
  <si>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</si>
  <si>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</si>
  <si>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</si>
  <si>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</si>
  <si>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</si>
  <si>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</si>
  <si>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</si>
  <si>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</si>
  <si>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</si>
  <si>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</si>
  <si>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</si>
  <si>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</si>
  <si>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</si>
  <si>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</si>
  <si>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</si>
  <si>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</si>
  <si>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</si>
  <si>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</si>
  <si>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</si>
  <si>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</si>
  <si>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</si>
  <si>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</si>
  <si>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</si>
  <si>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</si>
  <si>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</si>
  <si>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</si>
  <si>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</si>
  <si>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</si>
  <si>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</si>
  <si>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</si>
  <si>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</si>
  <si>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</si>
  <si>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</si>
  <si>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</si>
  <si>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</si>
  <si>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</si>
  <si>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</si>
  <si>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</si>
  <si>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</si>
  <si>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</si>
  <si>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</si>
  <si>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</si>
  <si>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</si>
  <si>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</si>
  <si>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</si>
  <si>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</si>
  <si>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</si>
  <si>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</si>
  <si>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</si>
  <si>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</si>
  <si>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</si>
  <si>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</si>
  <si>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</si>
  <si>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</si>
  <si>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</si>
  <si>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</si>
  <si>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</si>
  <si>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</si>
  <si>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</si>
  <si>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</si>
  <si>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</si>
  <si>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</si>
  <si>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</si>
  <si>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</si>
  <si>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</si>
  <si>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</si>
  <si>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</si>
  <si>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</si>
  <si>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</si>
  <si>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</si>
  <si>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</si>
  <si>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</si>
  <si>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</si>
  <si>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</si>
  <si>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</si>
  <si>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</si>
  <si>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</si>
  <si>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</si>
  <si>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</si>
  <si>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</si>
  <si>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</si>
  <si>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</si>
  <si>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</si>
  <si>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</si>
  <si>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</si>
  <si>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</si>
  <si>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</si>
  <si>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</si>
  <si>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</si>
  <si>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</si>
  <si>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</si>
  <si>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</si>
  <si>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</si>
  <si>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</si>
  <si>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</si>
  <si>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</si>
  <si>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</si>
  <si>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</si>
  <si>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</si>
  <si>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</si>
  <si>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</si>
  <si>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</si>
  <si>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</si>
  <si>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</si>
  <si>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</si>
  <si>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</si>
  <si>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</si>
  <si>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</si>
  <si>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</si>
  <si>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</si>
  <si>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</si>
  <si>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</si>
  <si>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</si>
  <si>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</si>
  <si>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</si>
  <si>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</si>
  <si>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</si>
  <si>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</si>
  <si>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</si>
  <si>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</si>
  <si>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</si>
  <si>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</si>
  <si>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</si>
  <si>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</si>
  <si>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</si>
  <si>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</si>
  <si>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</si>
  <si>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</si>
  <si>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</si>
  <si>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</si>
  <si>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</si>
  <si>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</si>
  <si>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</si>
  <si>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</si>
  <si>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</si>
  <si>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</si>
  <si>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</si>
  <si>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</si>
  <si>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</si>
  <si>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</si>
  <si>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</si>
  <si>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</si>
  <si>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</si>
  <si>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</si>
  <si>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</si>
  <si>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</si>
  <si>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</si>
  <si>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</si>
  <si>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</si>
  <si>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</si>
  <si>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</si>
  <si>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</si>
  <si>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</si>
  <si>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</si>
  <si>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</si>
  <si>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</si>
  <si>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</si>
  <si>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</si>
  <si>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</si>
  <si>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</si>
  <si>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</si>
  <si>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</si>
  <si>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</si>
  <si>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</si>
  <si>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</si>
  <si>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</si>
  <si>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</si>
  <si>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</si>
  <si>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</si>
  <si>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</si>
  <si>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</si>
  <si>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</si>
  <si>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</si>
  <si>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</si>
  <si>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</si>
  <si>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</si>
  <si>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</si>
  <si>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</si>
  <si>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</si>
  <si>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</si>
  <si>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</si>
  <si>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</si>
  <si>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</si>
  <si>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</si>
  <si>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</si>
  <si>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</si>
  <si>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</si>
  <si>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</si>
  <si>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</si>
  <si>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</si>
  <si>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</si>
  <si>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</si>
  <si>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</si>
  <si>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</si>
  <si>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</si>
  <si>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</si>
  <si>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</si>
  <si>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</si>
  <si>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</si>
  <si>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</si>
  <si>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</si>
  <si>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</si>
  <si>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</si>
  <si>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</si>
  <si>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</si>
  <si>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</si>
  <si>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</si>
  <si>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</si>
  <si>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</si>
  <si>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</si>
  <si>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</si>
  <si>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</si>
  <si>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</si>
  <si>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</si>
  <si>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</si>
  <si>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</si>
  <si>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</si>
  <si>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</si>
  <si>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</si>
  <si>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</si>
  <si>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</si>
  <si>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</si>
  <si>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</si>
  <si>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</si>
  <si>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</si>
  <si>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</si>
  <si>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</si>
  <si>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</si>
  <si>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</si>
  <si>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</si>
  <si>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</si>
  <si>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</si>
  <si>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</si>
  <si>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</si>
  <si>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</si>
  <si>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</si>
  <si>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</si>
  <si>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</si>
  <si>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</si>
  <si>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</si>
  <si>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</si>
  <si>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</si>
  <si>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</si>
  <si>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</si>
  <si>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</si>
  <si>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</si>
  <si>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</si>
  <si>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</si>
  <si>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</si>
  <si>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</si>
  <si>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</si>
  <si>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</si>
  <si>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</si>
  <si>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</si>
  <si>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</si>
  <si>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</si>
  <si>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</si>
  <si>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</si>
  <si>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</si>
  <si>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</si>
  <si>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</si>
  <si>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</si>
  <si>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</si>
  <si>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</si>
  <si>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</si>
  <si>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</si>
  <si>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</si>
  <si>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</si>
  <si>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</si>
  <si>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</si>
  <si>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</si>
  <si>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</si>
  <si>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</si>
  <si>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</si>
  <si>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</si>
  <si>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</si>
  <si>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</si>
  <si>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</si>
  <si>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</si>
  <si>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</si>
  <si>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</si>
  <si>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</si>
  <si>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</si>
  <si>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</si>
  <si>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</si>
  <si>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</si>
  <si>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</si>
  <si>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</si>
  <si>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</si>
  <si>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</si>
  <si>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</si>
  <si>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</si>
  <si>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</si>
  <si>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</si>
  <si>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</si>
  <si>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</si>
  <si>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</si>
  <si>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</si>
  <si>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</si>
  <si>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</si>
  <si>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</si>
  <si>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</si>
  <si>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</si>
  <si>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</si>
  <si>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</si>
  <si>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</si>
  <si>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</si>
  <si>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</si>
  <si>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</si>
  <si>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</si>
  <si>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</si>
  <si>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</si>
  <si>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</si>
  <si>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</si>
  <si>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</si>
  <si>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</si>
  <si>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</si>
  <si>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</si>
  <si>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</si>
  <si>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</si>
  <si>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</si>
  <si>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</si>
  <si>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</si>
  <si>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</si>
  <si>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</si>
  <si>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</si>
  <si>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</si>
  <si>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</si>
  <si>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</si>
  <si>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</si>
  <si>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</si>
  <si>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</si>
  <si>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</si>
  <si>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</si>
  <si>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</si>
  <si>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</si>
  <si>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</si>
  <si>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</si>
  <si>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</si>
  <si>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</si>
  <si>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</si>
  <si>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</si>
  <si>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</si>
  <si>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</si>
  <si>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</si>
  <si>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</si>
  <si>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</si>
  <si>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</si>
  <si>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</si>
  <si>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</si>
  <si>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</si>
  <si>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</si>
  <si>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</si>
  <si>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</si>
  <si>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</si>
  <si>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</si>
  <si>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</si>
  <si>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</si>
  <si>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</si>
  <si>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</si>
  <si>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</si>
  <si>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</si>
  <si>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</si>
  <si>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</si>
  <si>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</si>
  <si>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</si>
  <si>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</si>
  <si>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</si>
  <si>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</si>
  <si>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</si>
  <si>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</si>
  <si>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</si>
  <si>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</si>
  <si>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</si>
  <si>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</si>
  <si>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</si>
  <si>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</si>
  <si>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</si>
  <si>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</si>
  <si>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</si>
  <si>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</si>
  <si>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</si>
  <si>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</si>
  <si>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</si>
  <si>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</si>
  <si>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</si>
  <si>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</si>
  <si>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</si>
  <si>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</si>
  <si>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</si>
  <si>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</si>
  <si>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</si>
  <si>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</si>
  <si>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</si>
  <si>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</si>
  <si>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</si>
  <si>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</si>
  <si>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</si>
  <si>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</si>
  <si>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</si>
  <si>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</si>
  <si>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</si>
  <si>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</si>
  <si>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</si>
  <si>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</si>
  <si>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</si>
  <si>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</si>
  <si>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</si>
  <si>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</si>
  <si>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</si>
  <si>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</si>
  <si>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</si>
  <si>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</si>
  <si>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</si>
  <si>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</si>
  <si>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</si>
  <si>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</si>
  <si>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</si>
  <si>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</si>
  <si>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</si>
  <si>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</si>
  <si>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</si>
  <si>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</si>
  <si>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</si>
  <si>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</si>
  <si>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</si>
  <si>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</si>
  <si>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</si>
  <si>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</si>
  <si>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</si>
  <si>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</si>
  <si>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</si>
  <si>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</si>
  <si>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</si>
  <si>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</si>
  <si>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</si>
  <si>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</si>
  <si>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</si>
  <si>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</si>
  <si>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</si>
  <si>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</si>
  <si>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</si>
  <si>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</si>
  <si>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</si>
  <si>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</si>
  <si>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</si>
  <si>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</si>
  <si>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</si>
  <si>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</si>
  <si>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</si>
  <si>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</si>
  <si>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</si>
  <si>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</si>
  <si>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</si>
  <si>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</si>
  <si>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</si>
  <si>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</si>
  <si>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</si>
  <si>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</si>
  <si>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</si>
  <si>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</si>
  <si>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</si>
  <si>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</si>
  <si>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</si>
  <si>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</si>
  <si>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</si>
  <si>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</si>
  <si>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</si>
  <si>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</si>
  <si>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</si>
  <si>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</si>
  <si>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</si>
  <si>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</si>
  <si>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</si>
  <si>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</si>
  <si>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</si>
  <si>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</si>
  <si>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</si>
  <si>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</si>
  <si>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</si>
  <si>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</si>
  <si>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</si>
  <si>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</si>
  <si>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</si>
  <si>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</si>
  <si>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</si>
  <si>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</si>
  <si>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</si>
  <si>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</si>
  <si>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</si>
  <si>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</si>
  <si>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</si>
  <si>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</si>
  <si>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</si>
  <si>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</si>
  <si>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</si>
  <si>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</si>
  <si>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</si>
  <si>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</si>
  <si>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</si>
  <si>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</si>
  <si>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</si>
  <si>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</si>
  <si>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</si>
  <si>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</si>
  <si>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</si>
  <si>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</si>
  <si>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</si>
  <si>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</si>
  <si>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</si>
  <si>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</si>
  <si>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</si>
  <si>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</si>
  <si>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</si>
  <si>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</si>
  <si>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</si>
  <si>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</si>
  <si>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</si>
  <si>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</si>
  <si>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</si>
  <si>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</si>
  <si>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</si>
  <si>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</si>
  <si>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</si>
  <si>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</si>
  <si>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</si>
  <si>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</si>
  <si>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</si>
  <si>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</si>
  <si>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</si>
  <si>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</si>
  <si>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</si>
  <si>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</si>
  <si>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</si>
  <si>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</si>
  <si>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</si>
  <si>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</si>
  <si>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</si>
  <si>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</si>
  <si>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</si>
  <si>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</si>
  <si>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</si>
  <si>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</si>
  <si>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</si>
  <si>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</si>
  <si>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</si>
  <si>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</si>
  <si>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</si>
  <si>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</si>
  <si>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</si>
  <si>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</si>
  <si>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</si>
  <si>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</si>
  <si>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</si>
  <si>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</si>
  <si>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</si>
  <si>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</si>
  <si>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</si>
  <si>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</si>
  <si>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</si>
  <si>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</si>
  <si>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</si>
  <si>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</si>
  <si>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</si>
  <si>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</si>
  <si>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</si>
  <si>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</si>
  <si>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</si>
  <si>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</si>
  <si>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</si>
  <si>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</si>
  <si>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</si>
  <si>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</si>
  <si>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</si>
  <si>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</si>
  <si>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</si>
  <si>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</si>
  <si>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</si>
  <si>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</si>
  <si>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</si>
  <si>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</si>
  <si>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</si>
  <si>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</si>
  <si>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</si>
  <si>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</si>
  <si>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</si>
  <si>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</si>
  <si>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</si>
  <si>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</si>
  <si>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</si>
  <si>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</si>
  <si>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</si>
  <si>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</si>
  <si>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</si>
  <si>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</si>
  <si>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</si>
  <si>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</si>
  <si>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</si>
  <si>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</si>
  <si>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</si>
  <si>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</si>
  <si>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</si>
  <si>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</si>
  <si>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</si>
  <si>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</si>
  <si>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</si>
  <si>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</si>
  <si>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</si>
  <si>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</si>
  <si>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</si>
  <si>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</si>
  <si>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</si>
  <si>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</si>
  <si>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</si>
  <si>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</si>
  <si>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</si>
  <si>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</si>
  <si>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</si>
  <si>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</si>
  <si>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</si>
  <si>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</si>
  <si>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</si>
  <si>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</si>
  <si>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</si>
  <si>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</si>
  <si>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</si>
  <si>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</si>
  <si>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</si>
  <si>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</si>
  <si>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</si>
  <si>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</si>
  <si>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</si>
  <si>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</si>
  <si>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</si>
  <si>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</si>
  <si>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</si>
  <si>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</si>
  <si>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</si>
  <si>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</si>
  <si>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</si>
  <si>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</si>
  <si>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</si>
  <si>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</si>
  <si>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</si>
  <si>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</si>
  <si>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</si>
  <si>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</si>
  <si>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</si>
  <si>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</si>
  <si>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</si>
  <si>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</si>
  <si>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</si>
  <si>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</si>
  <si>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</si>
  <si>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</si>
  <si>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</si>
  <si>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</si>
  <si>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</si>
  <si>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</si>
  <si>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</si>
  <si>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</si>
  <si>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</si>
  <si>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</si>
  <si>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</si>
  <si>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</si>
  <si>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</si>
  <si>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</si>
  <si>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</si>
  <si>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</si>
  <si>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</si>
  <si>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</si>
  <si>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</si>
  <si>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</si>
  <si>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</si>
  <si>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</si>
  <si>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</si>
  <si>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</si>
  <si>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</si>
  <si>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</si>
  <si>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</si>
  <si>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</si>
  <si>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</si>
  <si>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</si>
  <si>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</si>
  <si>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</si>
  <si>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</si>
  <si>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</si>
  <si>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</si>
  <si>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</si>
  <si>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</si>
  <si>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</si>
  <si>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</si>
  <si>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</si>
  <si>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</si>
  <si>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</si>
  <si>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</si>
  <si>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</si>
  <si>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</si>
  <si>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</si>
  <si>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</si>
  <si>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</si>
  <si>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</si>
  <si>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</si>
  <si>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</si>
  <si>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</si>
  <si>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</si>
  <si>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</si>
  <si>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</si>
  <si>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</si>
  <si>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</si>
  <si>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</si>
  <si>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</si>
  <si>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</si>
  <si>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</si>
  <si>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</si>
  <si>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</si>
  <si>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</si>
  <si>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</si>
  <si>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</si>
  <si>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</si>
  <si>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</si>
  <si>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</si>
  <si>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</si>
  <si>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</si>
  <si>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</si>
  <si>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</si>
  <si>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</si>
  <si>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</si>
  <si>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</si>
  <si>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</si>
  <si>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</si>
  <si>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</si>
  <si>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</si>
  <si>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</si>
  <si>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</si>
  <si>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</si>
  <si>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</si>
  <si>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</si>
  <si>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</si>
  <si>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</si>
  <si>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</si>
  <si>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</si>
  <si>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</si>
  <si>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</si>
  <si>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</si>
  <si>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</si>
  <si>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</si>
  <si>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</si>
  <si>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</si>
  <si>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</si>
  <si>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</si>
  <si>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</si>
  <si>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</si>
  <si>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</si>
  <si>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</si>
  <si>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</si>
  <si>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</si>
  <si>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</si>
  <si>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</si>
  <si>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</si>
  <si>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</si>
  <si>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</si>
  <si>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</si>
  <si>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</si>
  <si>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</si>
  <si>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</si>
  <si>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</si>
  <si>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</si>
  <si>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</si>
  <si>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</si>
  <si>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</si>
  <si>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</si>
  <si>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</si>
  <si>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</si>
  <si>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</si>
  <si>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</si>
  <si>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</si>
  <si>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</si>
  <si>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</si>
  <si>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</si>
  <si>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</si>
  <si>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</si>
  <si>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</si>
  <si>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</si>
  <si>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</si>
  <si>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</si>
  <si>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</si>
  <si>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</si>
  <si>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</si>
  <si>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</si>
  <si>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</si>
  <si>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</si>
  <si>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</si>
  <si>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</si>
  <si>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</si>
  <si>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</si>
  <si>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</si>
  <si>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</si>
  <si>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</si>
  <si>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</si>
  <si>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</si>
  <si>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</si>
  <si>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</si>
  <si>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</si>
  <si>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</si>
  <si>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</si>
  <si>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</si>
  <si>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</si>
  <si>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</si>
  <si>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</si>
  <si>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</si>
  <si>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</si>
  <si>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</si>
  <si>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</si>
  <si>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</si>
  <si>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</si>
  <si>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</si>
  <si>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</si>
  <si>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</si>
  <si>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</si>
  <si>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</si>
  <si>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</si>
  <si>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</si>
  <si>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</si>
  <si>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</si>
  <si>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</si>
  <si>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</si>
  <si>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</si>
  <si>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</si>
  <si>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</si>
  <si>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</si>
  <si>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</si>
  <si>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</si>
  <si>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</si>
  <si>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</si>
  <si>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</si>
  <si>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</si>
  <si>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</si>
  <si>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</si>
  <si>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</si>
  <si>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</si>
  <si>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</si>
  <si>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</si>
  <si>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</si>
  <si>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</si>
  <si>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</si>
  <si>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</si>
  <si>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</si>
  <si>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</si>
  <si>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</si>
  <si>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</si>
  <si>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</si>
  <si>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</si>
  <si>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</si>
  <si>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</si>
  <si>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</si>
  <si>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</si>
  <si>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</si>
  <si>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</si>
  <si>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</si>
  <si>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</si>
  <si>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</si>
  <si>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</si>
  <si>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</si>
  <si>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</si>
  <si>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</si>
  <si>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</si>
  <si>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</si>
  <si>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</si>
  <si>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</si>
  <si>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</si>
  <si>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</si>
  <si>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</si>
  <si>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</si>
  <si>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</si>
  <si>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</si>
  <si>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</si>
  <si>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</si>
  <si>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</si>
  <si>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</si>
  <si>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</si>
  <si>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</si>
  <si>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</si>
  <si>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</si>
  <si>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</si>
  <si>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</si>
  <si>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</si>
  <si>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</si>
  <si>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</si>
  <si>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</si>
  <si>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</si>
  <si>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</si>
  <si>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</si>
  <si>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</si>
  <si>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</si>
  <si>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</si>
  <si>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</si>
  <si>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</si>
  <si>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</si>
  <si>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</si>
  <si>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</si>
  <si>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</si>
  <si>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</si>
  <si>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</si>
  <si>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</si>
  <si>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</si>
  <si>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</si>
  <si>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</si>
  <si>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</si>
  <si>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</si>
  <si>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</si>
  <si>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</si>
  <si>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</si>
  <si>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</si>
  <si>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</si>
  <si>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</si>
  <si>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</si>
  <si>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</si>
  <si>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</si>
  <si>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</si>
  <si>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</si>
  <si>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</si>
  <si>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</si>
  <si>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</si>
  <si>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</si>
  <si>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</si>
  <si>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</si>
  <si>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</si>
  <si>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</si>
  <si>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</si>
  <si>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</si>
  <si>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</si>
  <si>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</si>
  <si>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</si>
  <si>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</si>
  <si>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</si>
  <si>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</si>
  <si>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</si>
  <si>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</si>
  <si>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</si>
  <si>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</si>
  <si>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</si>
  <si>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</si>
  <si>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</si>
  <si>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</si>
  <si>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</si>
  <si>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</si>
  <si>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</si>
  <si>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</si>
  <si>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</si>
  <si>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</si>
  <si>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</si>
  <si>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</si>
  <si>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</si>
  <si>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</si>
  <si>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</si>
  <si>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</si>
  <si>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</si>
  <si>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</si>
  <si>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</si>
  <si>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</si>
  <si>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</si>
  <si>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</si>
  <si>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</si>
  <si>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</si>
  <si>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</si>
  <si>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</si>
  <si>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</si>
  <si>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</si>
  <si>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</si>
  <si>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</si>
  <si>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</si>
  <si>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</si>
  <si>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</si>
  <si>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</si>
  <si>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</si>
  <si>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</si>
  <si>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</si>
  <si>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</si>
  <si>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</si>
  <si>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</si>
  <si>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</si>
  <si>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</si>
  <si>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</si>
  <si>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</si>
  <si>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</si>
  <si>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</si>
  <si>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</si>
  <si>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</si>
  <si>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</si>
  <si>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</si>
  <si>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</si>
  <si>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</si>
  <si>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</si>
  <si>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</si>
  <si>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</si>
  <si>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</si>
  <si>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</si>
  <si>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</si>
  <si>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</si>
  <si>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</si>
  <si>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</si>
  <si>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</si>
  <si>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</si>
  <si>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</si>
  <si>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</si>
  <si>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</si>
  <si>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</si>
  <si>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</si>
  <si>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</si>
  <si>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</si>
  <si>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</si>
  <si>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</si>
  <si>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</si>
  <si>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</si>
  <si>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</si>
  <si>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</si>
  <si>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</si>
  <si>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</si>
  <si>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</si>
  <si>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</si>
  <si>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</si>
  <si>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</si>
  <si>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</si>
  <si>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</si>
  <si>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</si>
  <si>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</si>
  <si>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</si>
  <si>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</si>
  <si>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</si>
  <si>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</si>
  <si>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</si>
  <si>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</si>
  <si>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</si>
  <si>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</si>
  <si>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</si>
  <si>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</si>
  <si>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</si>
  <si>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</si>
  <si>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</si>
  <si>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</si>
  <si>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</si>
  <si>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</si>
  <si>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</si>
  <si>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</si>
  <si>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</si>
  <si>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</si>
  <si>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</si>
  <si>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</si>
  <si>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</si>
  <si>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</si>
  <si>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</si>
  <si>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</si>
  <si>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</si>
  <si>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</si>
  <si>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</si>
  <si>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</si>
  <si>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</si>
  <si>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</si>
  <si>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</si>
  <si>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</si>
  <si>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</si>
  <si>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</si>
  <si>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</si>
  <si>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</si>
  <si>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</si>
  <si>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</si>
  <si>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</si>
  <si>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</si>
  <si>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</si>
  <si>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</si>
  <si>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</si>
  <si>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</si>
  <si>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</si>
  <si>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</si>
  <si>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</si>
  <si>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</si>
  <si>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</si>
  <si>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</si>
  <si>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</si>
  <si>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</si>
  <si>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</si>
  <si>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</si>
  <si>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</si>
  <si>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</si>
  <si>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</si>
  <si>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</si>
  <si>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</si>
  <si>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</si>
  <si>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</si>
  <si>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</si>
  <si>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</si>
  <si>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</si>
  <si>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</si>
  <si>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</si>
  <si>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</si>
  <si>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</si>
  <si>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</si>
  <si>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</si>
  <si>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</si>
  <si>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</si>
  <si>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</si>
  <si>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</si>
  <si>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</si>
  <si>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</si>
  <si>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</si>
  <si>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</si>
  <si>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</si>
  <si>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</si>
  <si>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</si>
  <si>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</si>
  <si>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</si>
  <si>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</si>
  <si>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</si>
  <si>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</si>
  <si>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</si>
  <si>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</si>
  <si>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</si>
  <si>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</si>
  <si>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</si>
  <si>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</si>
  <si>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</si>
  <si>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</si>
  <si>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</si>
  <si>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</si>
  <si>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</si>
  <si>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</si>
  <si>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</si>
  <si>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</si>
  <si>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</si>
  <si>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</si>
  <si>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</si>
  <si>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</si>
  <si>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</si>
  <si>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</si>
  <si>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</si>
  <si>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</si>
  <si>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</si>
  <si>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</si>
  <si>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</si>
  <si>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</si>
  <si>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</si>
  <si>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</si>
  <si>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</si>
  <si>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</si>
  <si>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</si>
  <si>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</si>
  <si>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</si>
  <si>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</si>
  <si>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</si>
  <si>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</si>
  <si>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</si>
  <si>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</si>
  <si>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</si>
  <si>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</si>
  <si>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</si>
  <si>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</si>
  <si>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</si>
  <si>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</si>
  <si>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</si>
  <si>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</si>
  <si>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</si>
  <si>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</si>
  <si>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</si>
  <si>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</si>
  <si>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</si>
  <si>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</si>
  <si>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</si>
  <si>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</si>
  <si>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</si>
  <si>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</si>
  <si>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</si>
  <si>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</si>
  <si>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</si>
  <si>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</si>
  <si>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</si>
  <si>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</si>
  <si>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</si>
  <si>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</si>
  <si>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</si>
  <si>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</si>
  <si>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</si>
  <si>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</si>
  <si>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</si>
  <si>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</si>
  <si>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</si>
  <si>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</si>
  <si>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</si>
  <si>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</si>
  <si>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</si>
  <si>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</si>
  <si>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</si>
  <si>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</si>
  <si>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</si>
  <si>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</si>
  <si>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</si>
  <si>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</si>
  <si>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</si>
  <si>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</si>
  <si>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</si>
  <si>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</si>
  <si>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</si>
  <si>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</si>
  <si>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</si>
  <si>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</si>
  <si>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</si>
  <si>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</si>
  <si>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</si>
  <si>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</si>
  <si>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</si>
  <si>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</si>
  <si>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</si>
  <si>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</si>
  <si>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</si>
  <si>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</si>
  <si>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</si>
  <si>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</si>
  <si>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</si>
  <si>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</si>
  <si>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</si>
  <si>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</si>
  <si>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</si>
  <si>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</si>
  <si>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</si>
  <si>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</si>
  <si>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</si>
  <si>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</si>
  <si>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</si>
  <si>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</si>
  <si>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</si>
  <si>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</si>
  <si>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</si>
  <si>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</si>
  <si>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</si>
  <si>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</si>
  <si>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</si>
  <si>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</si>
  <si>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</si>
  <si>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</si>
  <si>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</si>
  <si>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</si>
  <si>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</si>
  <si>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</si>
  <si>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</si>
  <si>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</si>
  <si>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</si>
  <si>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</si>
  <si>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</si>
  <si>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</si>
  <si>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</si>
  <si>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</si>
  <si>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</si>
  <si>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</si>
  <si>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</si>
  <si>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</si>
  <si>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</si>
  <si>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</si>
  <si>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</si>
  <si>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</si>
  <si>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</si>
  <si>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</si>
  <si>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</si>
  <si>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</si>
  <si>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</si>
  <si>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</si>
  <si>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</si>
  <si>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</si>
  <si>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</si>
  <si>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</si>
  <si>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</si>
  <si>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</si>
  <si>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</si>
  <si>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</si>
  <si>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</si>
  <si>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</si>
  <si>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</si>
  <si>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</si>
  <si>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</si>
  <si>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</si>
  <si>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</si>
  <si>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</si>
  <si>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</si>
  <si>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</si>
  <si>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</si>
  <si>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</si>
  <si>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</si>
  <si>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</si>
  <si>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</si>
  <si>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</si>
  <si>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</si>
  <si>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</si>
  <si>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</si>
  <si>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</si>
  <si>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</si>
  <si>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</si>
  <si>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</si>
  <si>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</si>
  <si>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</si>
  <si>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</si>
  <si>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</si>
  <si>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</si>
  <si>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</si>
  <si>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</si>
  <si>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</si>
  <si>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</si>
  <si>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</si>
  <si>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</si>
  <si>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</si>
  <si>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</si>
  <si>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</si>
  <si>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</si>
  <si>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</si>
  <si>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</si>
  <si>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</si>
  <si>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</si>
  <si>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</si>
  <si>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</si>
  <si>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</si>
  <si>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</si>
  <si>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</si>
  <si>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</si>
  <si>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</si>
  <si>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</si>
  <si>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</si>
  <si>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</si>
  <si>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</si>
  <si>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</si>
  <si>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</si>
  <si>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</si>
  <si>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</si>
  <si>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</si>
  <si>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</si>
  <si>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</si>
  <si>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</si>
  <si>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</si>
  <si>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</si>
  <si>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</si>
  <si>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</si>
  <si>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</si>
  <si>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</si>
  <si>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</si>
  <si>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</si>
  <si>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</si>
  <si>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</si>
  <si>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</si>
  <si>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</si>
  <si>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</si>
  <si>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</si>
  <si>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</si>
  <si>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</si>
  <si>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</si>
  <si>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</si>
  <si>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</si>
  <si>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</si>
  <si>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</si>
  <si>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</si>
  <si>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</si>
  <si>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</si>
  <si>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</si>
  <si>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</si>
  <si>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</si>
  <si>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</si>
  <si>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</si>
  <si>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</si>
  <si>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</si>
  <si>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</si>
  <si>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</si>
  <si>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</si>
  <si>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</si>
  <si>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</si>
  <si>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</si>
  <si>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</si>
  <si>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</si>
  <si>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</si>
  <si>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</si>
  <si>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</si>
  <si>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</si>
  <si>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</si>
  <si>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</si>
  <si>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</si>
  <si>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</si>
  <si>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</si>
  <si>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</si>
  <si>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</si>
  <si>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</si>
  <si>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</si>
  <si>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</si>
  <si>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</si>
  <si>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</si>
  <si>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</si>
  <si>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</si>
  <si>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</si>
  <si>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</si>
  <si>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</si>
  <si>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</si>
  <si>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</si>
  <si>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</si>
  <si>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</si>
  <si>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</si>
  <si>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</si>
  <si>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</si>
  <si>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</si>
  <si>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</si>
  <si>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</si>
  <si>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</si>
  <si>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</si>
  <si>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</si>
  <si>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</si>
  <si>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</si>
  <si>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</si>
  <si>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</si>
  <si>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</si>
  <si>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</si>
  <si>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</si>
  <si>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</si>
  <si>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</si>
  <si>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</si>
  <si>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</si>
  <si>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</si>
  <si>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</si>
  <si>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</si>
  <si>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</si>
  <si>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</si>
  <si>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</si>
  <si>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</si>
  <si>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</si>
  <si>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</si>
  <si>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</si>
  <si>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</si>
  <si>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</si>
  <si>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</si>
  <si>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</si>
  <si>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</si>
  <si>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</si>
  <si>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</si>
  <si>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</si>
  <si>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</si>
  <si>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</si>
  <si>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</si>
  <si>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</si>
  <si>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</si>
  <si>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</si>
  <si>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</si>
  <si>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</si>
  <si>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</si>
  <si>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</si>
  <si>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</si>
  <si>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</si>
  <si>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</si>
  <si>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</si>
  <si>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</si>
  <si>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</si>
  <si>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</si>
  <si>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</si>
  <si>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</si>
  <si>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</si>
  <si>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</si>
  <si>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</si>
  <si>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</si>
  <si>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</si>
  <si>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</si>
  <si>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</si>
  <si>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</si>
  <si>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</si>
  <si>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</si>
  <si>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</si>
  <si>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</si>
  <si>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</si>
  <si>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</si>
  <si>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</si>
  <si>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</si>
  <si>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</si>
  <si>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</si>
  <si>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</si>
  <si>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</si>
  <si>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</si>
  <si>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</si>
  <si>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</si>
  <si>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</si>
  <si>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</si>
  <si>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</si>
  <si>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</si>
  <si>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</si>
  <si>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</si>
  <si>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</si>
  <si>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</si>
  <si>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</si>
  <si>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</si>
  <si>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</si>
  <si>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</si>
  <si>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</si>
  <si>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</si>
  <si>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</si>
  <si>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</si>
  <si>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</si>
  <si>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</si>
  <si>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</si>
  <si>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</si>
  <si>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</si>
  <si>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</si>
  <si>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</si>
  <si>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</si>
  <si>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</si>
  <si>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</si>
  <si>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</si>
  <si>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</si>
  <si>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</si>
  <si>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</si>
  <si>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</si>
  <si>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</si>
  <si>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</si>
  <si>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</si>
  <si>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</si>
  <si>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</si>
  <si>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</si>
  <si>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</si>
  <si>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</si>
  <si>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</si>
  <si>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</si>
  <si>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</si>
  <si>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</si>
  <si>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</si>
  <si>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</si>
  <si>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</si>
  <si>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</si>
  <si>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</si>
  <si>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</si>
  <si>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</si>
  <si>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</si>
  <si>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</si>
  <si>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</si>
  <si>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</si>
  <si>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</si>
  <si>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</si>
  <si>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</si>
  <si>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</si>
  <si>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</si>
  <si>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</si>
  <si>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</si>
  <si>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</si>
  <si>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</si>
  <si>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</si>
  <si>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</si>
  <si>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</si>
  <si>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</si>
  <si>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</si>
  <si>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</si>
  <si>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</si>
  <si>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</si>
  <si>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</si>
  <si>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</si>
  <si>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</si>
  <si>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</si>
  <si>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</si>
  <si>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</si>
  <si>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</si>
  <si>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</si>
  <si>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</si>
  <si>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</si>
  <si>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</si>
  <si>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</si>
  <si>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</si>
  <si>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</si>
  <si>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</si>
  <si>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</si>
  <si>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</si>
  <si>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</si>
  <si>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</si>
  <si>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</si>
  <si>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</si>
  <si>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</si>
  <si>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</si>
  <si>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</si>
  <si>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</si>
  <si>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</si>
  <si>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</si>
  <si>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</si>
  <si>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</si>
  <si>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</si>
  <si>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</si>
  <si>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</si>
  <si>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</si>
  <si>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</si>
  <si>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</si>
  <si>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</si>
  <si>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</si>
  <si>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</si>
  <si>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</si>
  <si>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</si>
  <si>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</si>
  <si>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</si>
  <si>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</si>
  <si>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</si>
  <si>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</si>
  <si>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</si>
  <si>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</si>
  <si>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</si>
  <si>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</si>
  <si>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</si>
  <si>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</si>
  <si>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</si>
  <si>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</si>
  <si>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</si>
  <si>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</si>
  <si>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</si>
  <si>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</si>
  <si>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</si>
  <si>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</si>
  <si>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</si>
  <si>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</si>
  <si>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</si>
  <si>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</si>
  <si>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</si>
  <si>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</si>
  <si>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</si>
  <si>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</si>
  <si>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</si>
  <si>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</si>
  <si>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</si>
  <si>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</si>
  <si>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</si>
  <si>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</si>
  <si>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</si>
  <si>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</si>
  <si>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</si>
  <si>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</si>
  <si>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</si>
  <si>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</si>
  <si>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</si>
  <si>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</si>
  <si>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</si>
  <si>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</si>
  <si>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</si>
  <si>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</si>
  <si>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</si>
  <si>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</si>
  <si>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</si>
  <si>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</si>
  <si>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</si>
  <si>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</si>
  <si>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</si>
  <si>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</si>
  <si>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</si>
  <si>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</si>
  <si>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</si>
  <si>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</si>
  <si>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</si>
  <si>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</si>
  <si>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</si>
  <si>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</si>
  <si>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</si>
  <si>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</si>
  <si>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</si>
  <si>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</si>
  <si>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</si>
  <si>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</si>
  <si>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</si>
  <si>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</si>
  <si>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</si>
  <si>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</si>
  <si>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</si>
  <si>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</si>
  <si>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</si>
  <si>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</si>
  <si>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</si>
  <si>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</si>
  <si>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</si>
  <si>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</si>
  <si>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</si>
  <si>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</si>
  <si>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</si>
  <si>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</si>
  <si>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</si>
  <si>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</si>
  <si>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</si>
  <si>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</si>
  <si>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</si>
  <si>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</si>
  <si>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</si>
  <si>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</si>
  <si>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</si>
  <si>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</si>
  <si>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</si>
  <si>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</si>
  <si>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</si>
  <si>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</si>
  <si>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</si>
  <si>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</si>
  <si>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</si>
  <si>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</si>
  <si>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</si>
  <si>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</si>
  <si>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</si>
  <si>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</si>
  <si>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</si>
  <si>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</si>
  <si>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</si>
  <si>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</si>
  <si>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</si>
  <si>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</si>
  <si>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</si>
  <si>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</si>
  <si>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</si>
  <si>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</si>
  <si>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</si>
  <si>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</si>
  <si>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</si>
  <si>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</si>
  <si>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</si>
  <si>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</si>
  <si>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</si>
  <si>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</si>
  <si>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</si>
  <si>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</si>
  <si>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</si>
  <si>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</si>
  <si>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</si>
  <si>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</si>
  <si>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</si>
  <si>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</si>
  <si>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</si>
  <si>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</si>
  <si>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</si>
  <si>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</si>
  <si>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</si>
  <si>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</si>
  <si>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</si>
  <si>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</si>
  <si>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</si>
  <si>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</si>
  <si>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</si>
  <si>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</si>
  <si>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</si>
  <si>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</si>
  <si>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</si>
  <si>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</si>
  <si>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</si>
  <si>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</si>
  <si>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</si>
  <si>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</si>
  <si>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</si>
  <si>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</si>
  <si>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</si>
  <si>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</si>
  <si>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</si>
  <si>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</si>
  <si>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</si>
  <si>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</si>
  <si>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</si>
  <si>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</si>
  <si>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</si>
  <si>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</si>
  <si>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</si>
  <si>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</si>
  <si>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</si>
  <si>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</si>
  <si>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</si>
  <si>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</si>
  <si>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</si>
  <si>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</si>
  <si>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</si>
  <si>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</si>
  <si>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</si>
  <si>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</si>
  <si>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</si>
  <si>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</si>
  <si>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</si>
  <si>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</si>
  <si>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</si>
  <si>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</si>
  <si>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</si>
  <si>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</si>
  <si>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</si>
  <si>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</si>
  <si>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</si>
  <si>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</si>
  <si>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</si>
  <si>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</si>
  <si>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</si>
  <si>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</si>
  <si>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</si>
  <si>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</si>
  <si>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</si>
  <si>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</si>
  <si>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</si>
  <si>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</si>
  <si>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</si>
  <si>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</si>
  <si>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</si>
  <si>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</si>
  <si>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</si>
  <si>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</si>
  <si>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</si>
  <si>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</si>
  <si>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</si>
  <si>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</si>
  <si>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</si>
  <si>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</si>
  <si>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</si>
  <si>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</si>
  <si>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</si>
  <si>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</si>
  <si>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</si>
  <si>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</si>
  <si>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</si>
  <si>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</si>
  <si>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</si>
  <si>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</si>
  <si>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</si>
  <si>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</si>
  <si>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</si>
  <si>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</si>
  <si>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</si>
  <si>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</si>
  <si>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</si>
  <si>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</si>
  <si>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</si>
  <si>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</si>
  <si>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</si>
  <si>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</si>
  <si>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</si>
  <si>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</si>
  <si>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</si>
  <si>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</si>
  <si>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</si>
  <si>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</si>
  <si>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</si>
  <si>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</si>
  <si>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</si>
  <si>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</si>
  <si>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</si>
  <si>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</si>
  <si>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</si>
  <si>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</si>
  <si>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</si>
  <si>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</si>
  <si>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</si>
  <si>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</si>
  <si>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</si>
  <si>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</si>
  <si>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</si>
  <si>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</si>
  <si>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</si>
  <si>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</si>
  <si>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</si>
  <si>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</si>
  <si>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</si>
  <si>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</si>
  <si>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</si>
  <si>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</si>
  <si>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</si>
  <si>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</si>
  <si>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</si>
  <si>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</si>
  <si>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</si>
  <si>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</si>
  <si>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</si>
  <si>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</si>
  <si>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</si>
  <si>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</si>
  <si>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</si>
  <si>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</si>
  <si>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</si>
  <si>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</si>
  <si>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</si>
  <si>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</si>
  <si>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</si>
  <si>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</si>
  <si>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</si>
  <si>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</si>
  <si>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</si>
  <si>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</si>
  <si>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</si>
  <si>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</si>
  <si>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</si>
  <si>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</si>
  <si>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</si>
  <si>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</si>
  <si>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</si>
  <si>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</si>
  <si>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</si>
  <si>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</si>
  <si>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</si>
  <si>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</si>
  <si>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</si>
  <si>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</si>
  <si>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</si>
  <si>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</si>
  <si>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</si>
  <si>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</si>
  <si>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</si>
  <si>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</si>
  <si>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</si>
  <si>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</si>
  <si>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</si>
  <si>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</si>
  <si>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</si>
  <si>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</si>
  <si>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</si>
  <si>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</si>
  <si>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</si>
  <si>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</si>
  <si>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</si>
  <si>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</si>
  <si>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</si>
  <si>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</si>
  <si>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</si>
  <si>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</si>
  <si>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</si>
  <si>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</si>
  <si>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</si>
  <si>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</si>
  <si>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</si>
  <si>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</si>
  <si>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</si>
  <si>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</si>
  <si>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</si>
  <si>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</si>
  <si>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</si>
  <si>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</si>
  <si>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</si>
  <si>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</si>
  <si>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</si>
  <si>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</si>
  <si>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</si>
  <si>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</si>
  <si>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</si>
  <si>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</si>
  <si>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</si>
  <si>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</si>
  <si>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</si>
  <si>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</si>
  <si>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</si>
  <si>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</si>
  <si>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</si>
  <si>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</si>
  <si>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</si>
  <si>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</si>
  <si>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</si>
  <si>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</si>
  <si>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</si>
  <si>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</si>
  <si>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</si>
  <si>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</si>
  <si>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</si>
  <si>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</si>
  <si>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</si>
  <si>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</si>
  <si>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</si>
  <si>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</si>
  <si>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</si>
  <si>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</si>
  <si>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</si>
  <si>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</si>
  <si>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</si>
  <si>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</si>
  <si>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</si>
  <si>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</si>
  <si>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</si>
  <si>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</si>
  <si>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</si>
  <si>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</si>
  <si>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</si>
  <si>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</si>
  <si>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</si>
  <si>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</si>
  <si>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</si>
  <si>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</si>
  <si>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</si>
  <si>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</si>
  <si>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</si>
  <si>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</si>
  <si>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</si>
  <si>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</si>
  <si>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</si>
  <si>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</si>
  <si>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</si>
  <si>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</si>
  <si>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</si>
  <si>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</si>
  <si>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</si>
  <si>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</si>
  <si>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</si>
  <si>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</si>
  <si>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</si>
  <si>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</si>
  <si>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</si>
  <si>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</si>
  <si>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</si>
  <si>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</si>
  <si>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</si>
  <si>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</si>
  <si>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</si>
  <si>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</si>
  <si>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</si>
  <si>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</si>
  <si>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</si>
  <si>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</si>
  <si>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</si>
  <si>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</si>
  <si>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</si>
  <si>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</si>
  <si>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</si>
  <si>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</si>
  <si>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</si>
  <si>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</si>
  <si>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</si>
  <si>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</si>
  <si>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</si>
  <si>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</si>
  <si>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</si>
  <si>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</si>
  <si>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</si>
  <si>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</si>
  <si>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</si>
  <si>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</si>
  <si>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</si>
  <si>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</si>
  <si>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</si>
  <si>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</si>
  <si>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</si>
  <si>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</si>
  <si>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</si>
  <si>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</si>
  <si>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</si>
  <si>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</si>
  <si>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</si>
  <si>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</si>
  <si>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</si>
  <si>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</si>
  <si>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</si>
  <si>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</si>
  <si>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</si>
  <si>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</si>
  <si>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</si>
  <si>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</si>
  <si>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</si>
  <si>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</si>
  <si>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</si>
  <si>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</si>
  <si>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</si>
  <si>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</si>
  <si>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</si>
  <si>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</si>
  <si>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</si>
  <si>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</si>
  <si>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</si>
  <si>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</si>
  <si>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</si>
  <si>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</si>
  <si>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</si>
  <si>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</si>
  <si>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</si>
  <si>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</si>
  <si>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</si>
  <si>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</si>
  <si>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</si>
  <si>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</si>
  <si>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</si>
  <si>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</si>
  <si>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</si>
  <si>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</si>
  <si>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</si>
  <si>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</si>
  <si>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</si>
  <si>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</si>
  <si>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</si>
  <si>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</si>
  <si>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</si>
  <si>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</si>
  <si>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</si>
  <si>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</si>
  <si>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</si>
  <si>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</si>
  <si>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</si>
  <si>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</si>
  <si>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</si>
  <si>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</si>
  <si>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</si>
  <si>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</si>
  <si>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</si>
  <si>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</si>
  <si>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</si>
  <si>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</si>
  <si>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</si>
  <si>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</si>
  <si>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</si>
  <si>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</si>
  <si>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</si>
  <si>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</si>
  <si>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</si>
  <si>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</si>
  <si>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</si>
  <si>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</si>
  <si>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</si>
  <si>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</si>
  <si>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</si>
  <si>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</si>
  <si>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</si>
  <si>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</si>
  <si>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</si>
  <si>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</si>
  <si>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</si>
  <si>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</si>
  <si>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</si>
  <si>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</si>
  <si>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</si>
  <si>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</si>
  <si>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</si>
  <si>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</si>
  <si>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</si>
  <si>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</si>
  <si>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</si>
  <si>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</si>
  <si>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</si>
  <si>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</si>
  <si>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</si>
  <si>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</si>
  <si>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</si>
  <si>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</si>
  <si>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</si>
  <si>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</si>
  <si>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</si>
  <si>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</si>
  <si>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</si>
  <si>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</si>
  <si>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</si>
  <si>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</si>
  <si>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</si>
  <si>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</si>
  <si>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</si>
  <si>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</si>
  <si>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</si>
  <si>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</si>
  <si>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</si>
  <si>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</si>
  <si>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</si>
  <si>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</si>
  <si>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</si>
  <si>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</si>
  <si>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</si>
  <si>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</si>
  <si>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</si>
  <si>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</si>
  <si>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</si>
  <si>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</si>
  <si>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</si>
  <si>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</si>
  <si>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</si>
  <si>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</si>
  <si>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</si>
  <si>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</si>
  <si>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</si>
  <si>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</si>
  <si>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</si>
  <si>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</si>
  <si>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</si>
  <si>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</si>
  <si>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</si>
  <si>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</si>
  <si>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</si>
  <si>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</si>
  <si>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</si>
  <si>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</si>
  <si>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</si>
  <si>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</si>
  <si>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</si>
  <si>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</si>
  <si>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</si>
  <si>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</si>
  <si>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</si>
  <si>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</si>
  <si>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</si>
  <si>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</si>
  <si>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</si>
  <si>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</si>
  <si>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</si>
  <si>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</si>
  <si>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</si>
  <si>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</si>
  <si>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</si>
  <si>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</si>
  <si>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</si>
  <si>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</si>
  <si>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</si>
  <si>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</si>
  <si>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</si>
  <si>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</si>
  <si>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</si>
  <si>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</si>
  <si>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</si>
  <si>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</si>
  <si>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</si>
  <si>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</si>
  <si>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</si>
  <si>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</si>
  <si>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</si>
  <si>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</si>
  <si>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</si>
  <si>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</si>
  <si>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</si>
  <si>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</si>
  <si>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</si>
  <si>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</si>
  <si>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</si>
  <si>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</si>
  <si>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</si>
  <si>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</si>
  <si>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</si>
  <si>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</si>
  <si>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</si>
  <si>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</si>
  <si>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</si>
  <si>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</si>
  <si>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</si>
  <si>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</si>
  <si>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</si>
  <si>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</si>
  <si>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</si>
  <si>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</si>
  <si>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</si>
  <si>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</si>
  <si>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</si>
  <si>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</si>
  <si>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</si>
  <si>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</si>
  <si>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</si>
  <si>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</si>
  <si>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</si>
  <si>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</si>
  <si>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</si>
  <si>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</si>
  <si>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</si>
  <si>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</si>
  <si>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</si>
  <si>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</si>
  <si>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</si>
  <si>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</si>
  <si>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</si>
  <si>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</si>
  <si>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</si>
  <si>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</si>
  <si>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</si>
  <si>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</si>
  <si>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</si>
  <si>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</si>
  <si>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</si>
  <si>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</si>
  <si>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</si>
  <si>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</si>
  <si>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</si>
  <si>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</si>
  <si>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</si>
  <si>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</si>
  <si>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</si>
  <si>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</si>
  <si>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</si>
  <si>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</si>
  <si>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</si>
  <si>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</si>
  <si>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</si>
  <si>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</si>
  <si>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</si>
  <si>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</si>
  <si>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</si>
  <si>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</si>
  <si>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</si>
  <si>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</si>
  <si>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</si>
  <si>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</si>
  <si>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</si>
  <si>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</si>
  <si>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</si>
  <si>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</si>
  <si>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</si>
  <si>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</si>
  <si>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</si>
  <si>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</si>
  <si>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</si>
  <si>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</si>
  <si>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</si>
  <si>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</si>
  <si>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</si>
  <si>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</si>
  <si>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</si>
  <si>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</si>
  <si>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</si>
  <si>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</si>
  <si>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</si>
  <si>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</si>
  <si>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</si>
  <si>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</si>
  <si>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</si>
  <si>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</si>
  <si>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</si>
  <si>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</si>
  <si>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</si>
  <si>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</si>
  <si>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</si>
  <si>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</si>
  <si>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</si>
  <si>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</si>
  <si>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</si>
  <si>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</si>
  <si>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</si>
  <si>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</si>
  <si>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</si>
  <si>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</si>
  <si>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</si>
  <si>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</si>
  <si>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</si>
  <si>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</si>
  <si>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</si>
  <si>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</si>
  <si>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</si>
  <si>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</si>
  <si>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</si>
  <si>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</si>
  <si>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</si>
  <si>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</si>
  <si>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</si>
  <si>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</si>
  <si>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</si>
  <si>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</si>
  <si>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</si>
  <si>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</si>
  <si>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</si>
  <si>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</si>
  <si>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</si>
  <si>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</si>
  <si>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</si>
  <si>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</si>
  <si>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</si>
  <si>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</si>
  <si>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</si>
  <si>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</si>
  <si>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</si>
  <si>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</si>
  <si>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</si>
  <si>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</si>
  <si>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</si>
  <si>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</si>
  <si>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</si>
  <si>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</si>
  <si>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</si>
  <si>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</si>
  <si>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</si>
  <si>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</si>
  <si>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</si>
  <si>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</si>
  <si>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</si>
  <si>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</si>
  <si>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</si>
  <si>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</si>
  <si>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</si>
  <si>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</si>
  <si>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</si>
  <si>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</si>
  <si>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</si>
  <si>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</si>
  <si>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</si>
  <si>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</si>
  <si>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</si>
  <si>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</si>
  <si>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</si>
  <si>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</si>
  <si>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</si>
  <si>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</si>
  <si>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</si>
  <si>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</si>
  <si>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</si>
  <si>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</si>
  <si>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</si>
  <si>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</si>
  <si>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</si>
  <si>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</si>
  <si>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</si>
  <si>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</si>
  <si>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</si>
  <si>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</si>
  <si>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</si>
  <si>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</si>
  <si>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</si>
  <si>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</si>
  <si>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</si>
  <si>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</si>
  <si>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</si>
  <si>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</si>
  <si>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</si>
  <si>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</si>
  <si>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</si>
  <si>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</si>
  <si>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</si>
  <si>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</si>
  <si>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</si>
  <si>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</si>
  <si>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</si>
  <si>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</si>
  <si>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</si>
  <si>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</si>
  <si>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</si>
  <si>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</si>
  <si>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</si>
  <si>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</si>
  <si>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</si>
  <si>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</si>
  <si>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</si>
  <si>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</si>
  <si>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</si>
  <si>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</si>
  <si>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</si>
  <si>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</si>
  <si>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</si>
  <si>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</si>
  <si>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</si>
  <si>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</si>
  <si>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</si>
  <si>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</si>
  <si>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</si>
  <si>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</si>
  <si>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</si>
  <si>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</si>
  <si>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</si>
  <si>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</si>
  <si>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</si>
  <si>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</si>
  <si>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</si>
  <si>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</si>
  <si>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</si>
  <si>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</si>
  <si>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</si>
  <si>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</si>
  <si>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</si>
  <si>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</si>
  <si>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</si>
  <si>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</si>
  <si>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</si>
  <si>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</si>
  <si>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</si>
  <si>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</si>
  <si>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</si>
  <si>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</si>
  <si>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</si>
  <si>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</si>
  <si>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</si>
  <si>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</si>
  <si>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</si>
  <si>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</si>
  <si>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</si>
  <si>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</si>
  <si>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</si>
  <si>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</si>
  <si>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</si>
  <si>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</si>
  <si>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</si>
  <si>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</si>
  <si>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</si>
  <si>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</si>
  <si>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</si>
  <si>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</si>
  <si>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</si>
  <si>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</si>
  <si>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</si>
  <si>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</si>
  <si>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</si>
  <si>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</si>
  <si>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</si>
  <si>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</si>
  <si>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</si>
  <si>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</si>
  <si>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</si>
  <si>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</si>
  <si>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</si>
  <si>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</si>
  <si>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</si>
  <si>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</si>
  <si>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</si>
  <si>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</si>
  <si>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</si>
  <si>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</si>
  <si>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</si>
  <si>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</si>
  <si>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</si>
  <si>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</si>
  <si>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</si>
  <si>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</si>
  <si>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</si>
  <si>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</si>
  <si>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</si>
  <si>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</si>
  <si>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</si>
  <si>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</si>
  <si>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</si>
  <si>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</si>
  <si>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</si>
  <si>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</si>
  <si>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</si>
  <si>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</si>
  <si>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</si>
  <si>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</si>
  <si>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</si>
  <si>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</si>
  <si>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</si>
  <si>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</si>
  <si>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</si>
  <si>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</si>
  <si>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</si>
  <si>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</si>
  <si>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</si>
  <si>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</si>
  <si>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</si>
  <si>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</si>
  <si>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</si>
  <si>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</si>
  <si>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</si>
  <si>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</si>
  <si>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</si>
  <si>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</si>
  <si>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</si>
  <si>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</si>
  <si>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</si>
  <si>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</si>
  <si>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</si>
  <si>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</si>
  <si>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</si>
  <si>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</si>
  <si>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</si>
  <si>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</si>
  <si>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</si>
  <si>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</si>
  <si>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</si>
  <si>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</si>
  <si>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</si>
  <si>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</si>
  <si>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</si>
  <si>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</si>
  <si>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</si>
  <si>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</si>
  <si>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</si>
  <si>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</si>
  <si>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</si>
  <si>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</si>
  <si>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</si>
  <si>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</si>
  <si>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</si>
  <si>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</si>
  <si>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</si>
  <si>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</si>
  <si>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</si>
  <si>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</si>
  <si>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</si>
  <si>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</si>
  <si>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</si>
  <si>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</si>
  <si>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</si>
  <si>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</si>
  <si>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</si>
  <si>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</si>
  <si>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</si>
  <si>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</si>
  <si>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</si>
  <si>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</si>
  <si>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</si>
  <si>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</si>
  <si>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</si>
  <si>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</si>
  <si>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</si>
  <si>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</si>
  <si>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</si>
  <si>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</si>
  <si>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</si>
  <si>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</si>
  <si>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</si>
  <si>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</si>
  <si>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</si>
  <si>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</si>
  <si>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</si>
  <si>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</si>
  <si>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</si>
  <si>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</si>
  <si>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</si>
  <si>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</si>
  <si>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</si>
  <si>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</si>
  <si>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</si>
  <si>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</si>
  <si>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</si>
  <si>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</si>
  <si>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</si>
  <si>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</si>
  <si>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</si>
  <si>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</si>
  <si>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</si>
  <si>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</si>
  <si>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</si>
  <si>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</si>
  <si>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</si>
  <si>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</si>
  <si>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</si>
  <si>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</si>
  <si>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</si>
  <si>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</si>
  <si>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</si>
  <si>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</si>
  <si>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</si>
  <si>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</si>
  <si>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</si>
  <si>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</si>
  <si>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</si>
  <si>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</si>
  <si>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</si>
  <si>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</si>
  <si>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</si>
  <si>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</si>
  <si>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</si>
  <si>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</si>
  <si>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</si>
  <si>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</si>
  <si>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</si>
  <si>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</si>
  <si>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</si>
  <si>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</si>
  <si>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</si>
  <si>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</si>
  <si>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</si>
  <si>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</si>
  <si>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</si>
  <si>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</si>
  <si>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</si>
  <si>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</si>
  <si>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</si>
  <si>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</si>
  <si>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</si>
  <si>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</si>
  <si>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</si>
  <si>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</si>
  <si>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</si>
  <si>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</si>
  <si>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</si>
  <si>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</si>
  <si>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</si>
  <si>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</si>
  <si>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</si>
  <si>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</si>
  <si>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</si>
  <si>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</si>
  <si>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</si>
  <si>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</si>
  <si>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</si>
  <si>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</si>
  <si>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</si>
  <si>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</si>
  <si>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</si>
  <si>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</si>
  <si>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</si>
  <si>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</si>
  <si>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</si>
  <si>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</si>
  <si>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</si>
  <si>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</si>
  <si>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</si>
  <si>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</si>
  <si>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</si>
  <si>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</si>
  <si>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</si>
  <si>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</si>
  <si>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</si>
  <si>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</si>
  <si>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</si>
  <si>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</si>
  <si>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</si>
  <si>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</si>
  <si>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</si>
  <si>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</si>
  <si>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</si>
  <si>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</si>
  <si>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</si>
  <si>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</si>
  <si>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</si>
  <si>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</si>
  <si>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</si>
  <si>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</si>
  <si>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</si>
  <si>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</si>
  <si>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</si>
  <si>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</si>
  <si>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</si>
  <si>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</si>
  <si>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</si>
  <si>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</si>
  <si>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</si>
  <si>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</si>
  <si>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</si>
  <si>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</si>
  <si>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</si>
  <si>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</si>
  <si>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</si>
  <si>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</si>
  <si>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</si>
  <si>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</si>
  <si>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</si>
  <si>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</si>
  <si>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</si>
  <si>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</si>
  <si>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</si>
  <si>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</si>
  <si>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</si>
  <si>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</si>
  <si>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</si>
  <si>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</si>
  <si>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</si>
  <si>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</si>
  <si>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</si>
  <si>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</si>
  <si>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</si>
  <si>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</si>
  <si>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</si>
  <si>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</si>
  <si>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</si>
  <si>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</si>
  <si>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</si>
  <si>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</si>
  <si>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</si>
  <si>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</si>
  <si>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</si>
  <si>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</si>
  <si>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</si>
  <si>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</si>
  <si>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</si>
  <si>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</si>
  <si>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</si>
  <si>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</si>
  <si>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</si>
  <si>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</si>
  <si>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</si>
  <si>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</si>
  <si>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</si>
  <si>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</si>
  <si>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</si>
  <si>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</si>
  <si>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</si>
  <si>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</si>
  <si>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</si>
  <si>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</si>
  <si>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</si>
  <si>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</si>
  <si>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</si>
  <si>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</si>
  <si>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</si>
  <si>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</si>
  <si>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</si>
  <si>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</si>
  <si>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</si>
  <si>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</si>
  <si>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</si>
  <si>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</si>
  <si>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</si>
  <si>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</si>
  <si>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</si>
  <si>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</si>
  <si>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</si>
  <si>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</si>
  <si>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</si>
  <si>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</si>
  <si>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</si>
  <si>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</si>
  <si>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</si>
  <si>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</si>
  <si>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</si>
  <si>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</si>
  <si>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</si>
  <si>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</si>
  <si>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</si>
  <si>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</si>
  <si>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</si>
  <si>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</si>
  <si>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</si>
  <si>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</si>
  <si>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</si>
  <si>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</si>
  <si>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</si>
  <si>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</si>
  <si>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</si>
  <si>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</si>
  <si>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</si>
  <si>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</si>
  <si>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</si>
  <si>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</si>
  <si>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</si>
  <si>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</si>
  <si>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</si>
  <si>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</si>
  <si>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</si>
  <si>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</si>
  <si>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</si>
  <si>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</si>
  <si>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</si>
  <si>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</si>
  <si>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</si>
  <si>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</si>
  <si>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</si>
  <si>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</si>
  <si>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</si>
  <si>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</si>
  <si>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</si>
  <si>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</si>
  <si>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</si>
  <si>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</si>
  <si>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</si>
  <si>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</si>
  <si>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</si>
  <si>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</si>
  <si>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</si>
  <si>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</si>
  <si>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</si>
  <si>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</si>
  <si>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</si>
  <si>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</si>
  <si>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</si>
  <si>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</si>
  <si>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</si>
  <si>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</si>
  <si>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</si>
  <si>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</si>
  <si>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</si>
  <si>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</si>
  <si>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</si>
  <si>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</si>
  <si>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</si>
  <si>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</si>
  <si>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</si>
  <si>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</si>
  <si>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</si>
  <si>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</si>
  <si>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</si>
  <si>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</si>
  <si>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</si>
  <si>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</si>
  <si>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</si>
  <si>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</si>
  <si>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</si>
  <si>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</si>
  <si>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</si>
  <si>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</si>
  <si>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</si>
  <si>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</si>
  <si>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</si>
  <si>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</si>
  <si>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</si>
  <si>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</si>
  <si>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</si>
  <si>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</si>
  <si>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</si>
  <si>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</si>
  <si>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</si>
  <si>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</si>
  <si>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</si>
  <si>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</si>
  <si>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</si>
  <si>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</si>
  <si>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</si>
  <si>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</si>
  <si>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</si>
  <si>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</si>
  <si>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</si>
  <si>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</si>
  <si>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</si>
  <si>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</si>
  <si>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</si>
  <si>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</si>
  <si>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</si>
  <si>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</si>
  <si>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</si>
  <si>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</si>
  <si>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</si>
  <si>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</si>
  <si>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</si>
  <si>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</si>
  <si>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</si>
  <si>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</si>
  <si>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</si>
  <si>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</si>
  <si>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</si>
  <si>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</si>
  <si>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</si>
  <si>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</si>
  <si>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</si>
  <si>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</si>
  <si>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</si>
  <si>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</si>
  <si>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</si>
  <si>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</si>
  <si>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</si>
  <si>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</si>
  <si>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</si>
  <si>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</si>
  <si>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</si>
  <si>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</si>
  <si>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</si>
  <si>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</si>
  <si>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</si>
  <si>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</si>
  <si>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</si>
  <si>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</si>
  <si>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</si>
  <si>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</si>
  <si>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</si>
  <si>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</si>
  <si>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</si>
  <si>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</si>
  <si>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</si>
  <si>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</si>
  <si>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</si>
  <si>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</si>
  <si>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</si>
  <si>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</si>
  <si>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</si>
  <si>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</si>
  <si>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</si>
  <si>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</si>
  <si>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</si>
  <si>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</si>
  <si>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</si>
  <si>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</si>
  <si>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</si>
  <si>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</si>
  <si>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</si>
  <si>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</si>
  <si>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</si>
  <si>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</si>
  <si>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</si>
  <si>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</si>
  <si>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</si>
  <si>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</si>
  <si>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</si>
  <si>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</si>
  <si>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</si>
  <si>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</si>
  <si>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</si>
  <si>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</si>
  <si>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</si>
  <si>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</si>
  <si>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</si>
  <si>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</si>
  <si>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</si>
  <si>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</si>
  <si>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</si>
  <si>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</si>
  <si>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</si>
  <si>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</si>
  <si>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</si>
  <si>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</si>
  <si>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</si>
  <si>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</si>
  <si>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</si>
  <si>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</si>
  <si>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</si>
  <si>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</si>
  <si>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</si>
  <si>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</si>
  <si>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</si>
  <si>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</si>
  <si>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</si>
  <si>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</si>
  <si>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</si>
  <si>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</si>
  <si>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</si>
  <si>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</si>
  <si>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</si>
  <si>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</si>
  <si>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</si>
  <si>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</si>
  <si>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</si>
  <si>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</si>
  <si>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</si>
  <si>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</si>
  <si>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</si>
  <si>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</si>
  <si>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</si>
  <si>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</si>
  <si>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</si>
  <si>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</si>
  <si>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</si>
  <si>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</si>
  <si>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</si>
  <si>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</si>
  <si>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</si>
  <si>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</si>
  <si>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</si>
  <si>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</si>
  <si>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</si>
  <si>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</si>
  <si>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</si>
  <si>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</si>
  <si>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</si>
  <si>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</si>
  <si>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</si>
  <si>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</si>
  <si>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</si>
  <si>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</si>
  <si>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</si>
  <si>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</si>
  <si>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</si>
  <si>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</si>
  <si>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</si>
  <si>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</si>
  <si>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</si>
  <si>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</si>
  <si>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</si>
  <si>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</si>
  <si>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</si>
  <si>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</si>
  <si>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</si>
  <si>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</si>
  <si>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</si>
  <si>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</si>
  <si>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</si>
  <si>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</si>
  <si>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</si>
  <si>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</si>
  <si>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</si>
  <si>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</si>
  <si>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</si>
  <si>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</si>
  <si>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</si>
  <si>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</si>
  <si>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</si>
  <si>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</si>
  <si>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</si>
  <si>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</si>
  <si>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</si>
  <si>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</si>
  <si>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</si>
  <si>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</si>
  <si>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</si>
  <si>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</si>
  <si>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</si>
  <si>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</si>
  <si>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</si>
  <si>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</si>
  <si>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</si>
  <si>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</si>
  <si>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</si>
  <si>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</si>
  <si>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</si>
  <si>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</si>
  <si>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</si>
  <si>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</si>
  <si>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</si>
  <si>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</si>
  <si>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</si>
  <si>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</si>
  <si>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</si>
  <si>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</si>
  <si>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</si>
  <si>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</si>
  <si>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</si>
  <si>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</si>
  <si>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</si>
  <si>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</si>
  <si>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</si>
  <si>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</si>
  <si>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</si>
  <si>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</si>
  <si>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</si>
  <si>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</si>
  <si>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</si>
  <si>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</si>
  <si>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</si>
  <si>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</si>
  <si>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</si>
  <si>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</si>
  <si>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</si>
  <si>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</si>
  <si>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</si>
  <si>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</si>
  <si>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</si>
  <si>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</si>
  <si>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</si>
  <si>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</si>
  <si>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</si>
  <si>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</si>
  <si>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</si>
  <si>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</si>
  <si>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</si>
  <si>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</si>
  <si>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</si>
  <si>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</si>
  <si>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</si>
  <si>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</si>
  <si>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</si>
  <si>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</si>
  <si>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</si>
  <si>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</si>
  <si>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</si>
  <si>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</si>
  <si>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</si>
  <si>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</si>
  <si>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</si>
  <si>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</si>
  <si>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</si>
  <si>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</si>
  <si>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</si>
  <si>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</si>
  <si>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</si>
  <si>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</si>
  <si>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</si>
  <si>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</si>
  <si>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</si>
  <si>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</si>
  <si>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</si>
  <si>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</si>
  <si>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</si>
  <si>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</si>
  <si>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</si>
  <si>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</si>
  <si>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</si>
  <si>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</si>
  <si>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</si>
  <si>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</si>
  <si>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</si>
  <si>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</si>
  <si>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</si>
  <si>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</si>
  <si>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</si>
  <si>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</si>
  <si>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</si>
  <si>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</si>
  <si>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</si>
  <si>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</si>
  <si>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</si>
  <si>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</si>
  <si>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</si>
  <si>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</si>
  <si>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</si>
  <si>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</si>
  <si>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</si>
  <si>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</si>
  <si>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</si>
  <si>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</si>
  <si>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</si>
  <si>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</si>
  <si>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</si>
  <si>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</si>
  <si>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</si>
  <si>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</si>
  <si>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</si>
  <si>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</si>
  <si>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</si>
  <si>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</si>
  <si>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</si>
  <si>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</si>
  <si>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</si>
  <si>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</si>
  <si>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</si>
  <si>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</si>
  <si>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</si>
  <si>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</si>
  <si>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</si>
  <si>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</si>
  <si>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</si>
  <si>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</si>
  <si>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</si>
  <si>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</si>
  <si>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</si>
  <si>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</si>
  <si>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</si>
  <si>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</si>
  <si>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</si>
  <si>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</si>
  <si>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</si>
  <si>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</si>
  <si>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</si>
  <si>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</si>
  <si>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</si>
  <si>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</si>
  <si>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</si>
  <si>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</si>
  <si>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</si>
  <si>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</si>
  <si>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</si>
  <si>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</si>
  <si>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</si>
  <si>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</si>
  <si>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</si>
  <si>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</si>
  <si>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</si>
  <si>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</si>
  <si>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</si>
  <si>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</si>
  <si>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</si>
  <si>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</si>
  <si>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</si>
  <si>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</si>
  <si>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</si>
  <si>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</si>
  <si>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</si>
  <si>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</si>
  <si>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</si>
  <si>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</si>
  <si>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</si>
  <si>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</si>
  <si>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</si>
  <si>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</si>
  <si>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</si>
  <si>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</si>
  <si>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</si>
  <si>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</si>
  <si>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</si>
  <si>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</si>
  <si>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</si>
  <si>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</si>
  <si>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</si>
  <si>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</si>
  <si>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</si>
  <si>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</si>
  <si>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</si>
  <si>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</si>
  <si>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</si>
  <si>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</si>
  <si>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</si>
  <si>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</si>
  <si>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</si>
  <si>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</si>
  <si>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</si>
  <si>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</si>
  <si>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</si>
  <si>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</si>
  <si>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</si>
  <si>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</si>
  <si>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</si>
  <si>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</si>
  <si>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</si>
  <si>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</si>
  <si>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</si>
  <si>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</si>
  <si>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</si>
  <si>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</si>
  <si>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</si>
  <si>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</si>
  <si>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</si>
  <si>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</si>
  <si>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</si>
  <si>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</si>
  <si>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</si>
  <si>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</si>
  <si>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</si>
  <si>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</si>
  <si>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</si>
  <si>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</si>
  <si>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</si>
  <si>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</si>
  <si>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</si>
  <si>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</si>
  <si>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</si>
  <si>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</si>
  <si>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</si>
  <si>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</si>
  <si>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</si>
  <si>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</si>
  <si>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</si>
  <si>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</si>
  <si>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</si>
  <si>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</si>
  <si>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</si>
  <si>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</si>
  <si>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</si>
  <si>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</si>
  <si>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</si>
  <si>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</si>
  <si>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</si>
  <si>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</si>
  <si>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</si>
  <si>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</si>
  <si>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</si>
  <si>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</si>
  <si>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</si>
  <si>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</si>
  <si>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</si>
  <si>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</si>
  <si>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</si>
  <si>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</si>
  <si>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</si>
  <si>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</si>
  <si>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</si>
  <si>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</si>
  <si>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</si>
  <si>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</si>
  <si>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</si>
  <si>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</si>
  <si>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</si>
  <si>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</si>
  <si>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</si>
  <si>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</si>
  <si>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</si>
  <si>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</si>
  <si>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</si>
  <si>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</si>
  <si>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</si>
  <si>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</si>
  <si>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</si>
  <si>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</si>
  <si>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</si>
  <si>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</si>
  <si>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</si>
  <si>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</si>
  <si>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</si>
  <si>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</si>
  <si>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</si>
  <si>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</si>
  <si>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</si>
  <si>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</si>
  <si>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</si>
  <si>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</si>
  <si>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</si>
  <si>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</si>
  <si>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</si>
  <si>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</si>
  <si>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</si>
  <si>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</si>
  <si>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</si>
  <si>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</si>
  <si>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</si>
  <si>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</si>
  <si>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</si>
  <si>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</si>
  <si>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</si>
  <si>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</si>
  <si>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</si>
  <si>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</si>
  <si>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</si>
  <si>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</si>
  <si>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</si>
  <si>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</si>
  <si>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</si>
  <si>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</si>
  <si>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</si>
  <si>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</si>
  <si>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</si>
  <si>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</si>
  <si>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</si>
  <si>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</si>
  <si>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</si>
  <si>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</si>
  <si>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</si>
  <si>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</si>
  <si>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</si>
  <si>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</si>
  <si>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</si>
  <si>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</si>
  <si>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</si>
  <si>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</si>
  <si>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</si>
  <si>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</si>
  <si>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</si>
  <si>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</si>
  <si>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</si>
  <si>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</si>
  <si>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</si>
  <si>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</si>
  <si>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</si>
  <si>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</si>
  <si>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</si>
  <si>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</si>
  <si>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</si>
  <si>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</si>
  <si>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</si>
  <si>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</si>
  <si>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</si>
  <si>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</si>
  <si>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</si>
  <si>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</si>
  <si>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</si>
  <si>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</si>
  <si>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</si>
  <si>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</si>
  <si>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</si>
  <si>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</si>
  <si>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</si>
  <si>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</si>
  <si>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</si>
  <si>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</si>
  <si>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</si>
  <si>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</si>
  <si>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</si>
  <si>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</si>
  <si>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</si>
  <si>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</si>
  <si>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</si>
  <si>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</si>
  <si>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</si>
  <si>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</si>
  <si>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</si>
  <si>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</si>
  <si>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</si>
  <si>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</si>
  <si>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</si>
  <si>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</si>
  <si>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</si>
  <si>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</si>
  <si>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</si>
  <si>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</si>
  <si>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</si>
  <si>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</si>
  <si>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</si>
  <si>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</si>
  <si>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</si>
  <si>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</si>
  <si>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</si>
  <si>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</si>
  <si>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</si>
  <si>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</si>
  <si>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</si>
  <si>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</si>
  <si>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</si>
  <si>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</si>
  <si>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</si>
  <si>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</si>
  <si>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</si>
  <si>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</si>
  <si>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</si>
  <si>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</si>
  <si>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</si>
  <si>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</si>
  <si>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</si>
  <si>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</si>
  <si>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</si>
  <si>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</si>
  <si>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</si>
  <si>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</si>
  <si>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</si>
  <si>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</si>
  <si>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</si>
  <si>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</si>
  <si>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</si>
  <si>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</si>
  <si>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</si>
  <si>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</si>
  <si>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</si>
  <si>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</si>
  <si>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</si>
  <si>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</si>
  <si>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</si>
  <si>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</si>
  <si>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</si>
  <si>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</si>
  <si>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</si>
  <si>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</si>
  <si>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</si>
  <si>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</si>
  <si>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</si>
  <si>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</si>
  <si>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</si>
  <si>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</si>
  <si>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</si>
  <si>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</si>
  <si>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</si>
  <si>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</si>
  <si>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</si>
  <si>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</si>
  <si>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</si>
  <si>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</si>
  <si>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</si>
  <si>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</si>
  <si>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</si>
  <si>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</si>
  <si>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</si>
  <si>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</si>
  <si>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</si>
  <si>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</si>
  <si>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</si>
  <si>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</si>
  <si>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</si>
  <si>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</si>
  <si>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</si>
  <si>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</si>
  <si>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</si>
  <si>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</si>
  <si>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</si>
  <si>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</si>
  <si>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</si>
  <si>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</si>
  <si>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</si>
  <si>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</si>
  <si>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</si>
  <si>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</si>
  <si>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</si>
  <si>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</si>
  <si>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</si>
  <si>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</si>
  <si>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</si>
  <si>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</si>
  <si>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</si>
  <si>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</si>
  <si>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</si>
  <si>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</si>
  <si>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</si>
  <si>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</si>
  <si>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</si>
  <si>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</si>
  <si>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</si>
  <si>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</si>
  <si>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</si>
  <si>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</si>
  <si>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</si>
  <si>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</si>
  <si>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</si>
  <si>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</si>
  <si>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</si>
  <si>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</si>
  <si>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</si>
  <si>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</si>
  <si>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</si>
  <si>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</si>
  <si>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</si>
  <si>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</si>
  <si>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</si>
  <si>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</si>
  <si>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</si>
  <si>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</si>
  <si>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</si>
  <si>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</si>
  <si>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</si>
  <si>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</si>
  <si>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</si>
  <si>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</si>
  <si>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</si>
  <si>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</si>
  <si>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</si>
  <si>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</si>
  <si>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</si>
  <si>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</si>
  <si>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</si>
  <si>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</si>
  <si>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</si>
  <si>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</si>
  <si>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</si>
  <si>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</si>
  <si>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</si>
  <si>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</si>
  <si>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</si>
  <si>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</si>
  <si>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</si>
  <si>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</si>
  <si>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</si>
  <si>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</si>
  <si>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</si>
  <si>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</si>
  <si>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</si>
  <si>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</si>
  <si>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</si>
  <si>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</si>
  <si>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</si>
  <si>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</si>
  <si>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</si>
  <si>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</si>
  <si>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</si>
  <si>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</si>
  <si>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</si>
  <si>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</si>
  <si>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</si>
  <si>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</si>
  <si>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</si>
  <si>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</si>
  <si>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</si>
  <si>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</si>
  <si>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</si>
  <si>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</si>
  <si>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</si>
  <si>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</si>
  <si>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</si>
  <si>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</si>
  <si>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</si>
  <si>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</si>
  <si>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</si>
  <si>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</si>
  <si>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</si>
  <si>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</si>
  <si>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</si>
  <si>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</si>
  <si>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</si>
  <si>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</si>
  <si>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</si>
  <si>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</si>
  <si>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</si>
  <si>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</si>
  <si>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</si>
  <si>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</si>
  <si>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</si>
  <si>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</si>
  <si>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</si>
  <si>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</si>
  <si>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</si>
  <si>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</si>
  <si>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</si>
  <si>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</si>
  <si>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</si>
  <si>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</si>
  <si>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</si>
  <si>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</si>
  <si>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</si>
  <si>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</si>
  <si>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</si>
  <si>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</si>
  <si>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</si>
  <si>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</si>
  <si>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</si>
  <si>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</si>
  <si>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</si>
  <si>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</si>
  <si>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</si>
  <si>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</si>
  <si>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</si>
  <si>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</si>
  <si>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</si>
  <si>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</si>
  <si>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</si>
  <si>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</si>
  <si>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</si>
  <si>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</si>
  <si>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</si>
  <si>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</si>
  <si>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</si>
  <si>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</si>
  <si>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</si>
  <si>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</si>
  <si>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</si>
  <si>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</si>
  <si>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</si>
  <si>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</si>
  <si>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</si>
  <si>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</si>
  <si>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</si>
  <si>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</si>
  <si>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</si>
  <si>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</si>
  <si>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</si>
  <si>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</si>
  <si>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</si>
  <si>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</si>
  <si>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</si>
  <si>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</si>
  <si>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</si>
  <si>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</si>
  <si>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</si>
  <si>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</si>
  <si>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</si>
  <si>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</si>
  <si>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</si>
  <si>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</si>
  <si>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</si>
  <si>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</si>
  <si>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</si>
  <si>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</si>
  <si>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</si>
  <si>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</si>
  <si>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</si>
  <si>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</si>
  <si>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</si>
  <si>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</si>
  <si>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</si>
  <si>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</si>
  <si>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</si>
  <si>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</si>
  <si>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</si>
  <si>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</si>
  <si>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</si>
  <si>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</si>
  <si>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</si>
  <si>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</si>
  <si>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</si>
  <si>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</si>
  <si>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</si>
  <si>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</si>
  <si>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</si>
  <si>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</si>
  <si>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</si>
  <si>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</si>
  <si>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</si>
  <si>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</si>
  <si>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</si>
  <si>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</si>
  <si>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</si>
  <si>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</si>
  <si>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</si>
  <si>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</si>
  <si>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</si>
  <si>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</si>
  <si>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</si>
  <si>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</si>
  <si>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</si>
  <si>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</si>
  <si>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</si>
  <si>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</si>
  <si>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</si>
  <si>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</si>
  <si>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</si>
  <si>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</si>
  <si>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</si>
  <si>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</si>
  <si>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</si>
  <si>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</si>
  <si>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</si>
  <si>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</si>
  <si>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</si>
  <si>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</si>
  <si>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</si>
  <si>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</si>
  <si>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</si>
  <si>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</si>
  <si>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</si>
  <si>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</si>
  <si>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</si>
  <si>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</si>
  <si>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</si>
  <si>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</si>
  <si>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</si>
  <si>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</si>
  <si>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</si>
  <si>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</si>
  <si>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</si>
  <si>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</si>
  <si>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</si>
  <si>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</si>
  <si>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</si>
  <si>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</si>
  <si>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</si>
  <si>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</si>
  <si>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</si>
  <si>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</si>
  <si>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</si>
  <si>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</si>
  <si>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</si>
  <si>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</si>
  <si>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</si>
  <si>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</si>
  <si>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</si>
  <si>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</si>
  <si>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</si>
  <si>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</si>
  <si>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</si>
  <si>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</si>
  <si>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</si>
  <si>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</si>
  <si>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</si>
  <si>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</si>
  <si>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</si>
  <si>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</si>
  <si>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</si>
  <si>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</si>
  <si>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</si>
  <si>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</si>
  <si>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</si>
  <si>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</si>
  <si>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</si>
  <si>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</si>
  <si>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</si>
  <si>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</si>
  <si>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</si>
  <si>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</si>
  <si>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</si>
  <si>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</si>
  <si>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</si>
  <si>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</si>
  <si>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</si>
  <si>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</si>
  <si>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</si>
  <si>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</si>
  <si>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</si>
  <si>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</si>
  <si>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</si>
  <si>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</si>
  <si>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</si>
  <si>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</si>
  <si>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</si>
  <si>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</si>
  <si>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</si>
  <si>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</si>
  <si>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</si>
  <si>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</si>
  <si>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</si>
  <si>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</si>
  <si>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</si>
  <si>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</si>
  <si>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</si>
  <si>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</si>
  <si>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</si>
  <si>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</si>
  <si>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</si>
  <si>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</si>
  <si>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</si>
  <si>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</si>
  <si>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</si>
  <si>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</si>
  <si>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</si>
  <si>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</si>
  <si>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</si>
  <si>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</si>
  <si>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</si>
  <si>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</si>
  <si>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</si>
  <si>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</si>
  <si>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</si>
  <si>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</si>
  <si>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</si>
  <si>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</si>
  <si>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</si>
  <si>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</si>
  <si>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</si>
  <si>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</si>
  <si>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</si>
  <si>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</si>
  <si>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</si>
  <si>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</si>
  <si>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</si>
  <si>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</si>
  <si>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</si>
  <si>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</si>
  <si>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</si>
  <si>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</si>
  <si>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</si>
  <si>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</si>
  <si>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</si>
  <si>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</si>
  <si>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</si>
  <si>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</si>
  <si>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</si>
  <si>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</si>
  <si>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</si>
  <si>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</si>
  <si>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</si>
  <si>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</si>
  <si>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</si>
  <si>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</si>
  <si>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</si>
  <si>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</si>
  <si>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</si>
  <si>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</si>
  <si>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</si>
  <si>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</si>
  <si>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</si>
  <si>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</si>
  <si>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</si>
  <si>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</si>
  <si>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</si>
  <si>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</si>
  <si>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</si>
  <si>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</si>
  <si>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</si>
  <si>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</si>
  <si>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</si>
  <si>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</si>
  <si>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</si>
  <si>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</si>
  <si>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</si>
  <si>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</si>
  <si>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</si>
  <si>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</si>
  <si>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</si>
  <si>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</si>
  <si>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</si>
  <si>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</si>
  <si>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</si>
  <si>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</si>
  <si>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</si>
  <si>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</si>
  <si>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</si>
  <si>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</si>
  <si>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</si>
  <si>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</si>
  <si>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</si>
  <si>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</si>
  <si>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</si>
  <si>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</si>
  <si>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</si>
  <si>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</si>
  <si>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</si>
  <si>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</si>
  <si>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</si>
  <si>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</si>
  <si>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</si>
  <si>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</si>
  <si>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</si>
  <si>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</si>
  <si>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</si>
  <si>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</si>
  <si>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</si>
  <si>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</si>
  <si>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</si>
  <si>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</si>
  <si>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</si>
  <si>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</si>
  <si>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</si>
  <si>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</si>
  <si>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</si>
  <si>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</si>
  <si>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</si>
  <si>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</si>
  <si>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</si>
  <si>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</si>
  <si>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</si>
  <si>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</si>
  <si>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</si>
  <si>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</si>
  <si>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</si>
  <si>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</si>
  <si>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</si>
  <si>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</si>
  <si>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</si>
  <si>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</si>
  <si>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</si>
  <si>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</si>
  <si>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</si>
  <si>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</si>
  <si>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</si>
  <si>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</si>
  <si>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</si>
  <si>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</si>
  <si>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</si>
  <si>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</si>
  <si>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</si>
  <si>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</si>
  <si>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</si>
  <si>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</si>
  <si>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</si>
  <si>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</si>
  <si>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</si>
  <si>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</si>
  <si>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</si>
  <si>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</si>
  <si>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</si>
  <si>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</si>
  <si>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</si>
  <si>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</si>
  <si>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</si>
  <si>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</si>
  <si>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</si>
  <si>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</si>
  <si>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</si>
  <si>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</si>
  <si>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</si>
  <si>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</si>
  <si>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</si>
  <si>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</si>
  <si>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</si>
  <si>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</si>
  <si>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</si>
  <si>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</si>
  <si>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</si>
  <si>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</si>
  <si>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</si>
  <si>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</si>
  <si>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</si>
  <si>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</si>
  <si>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</si>
  <si>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</si>
  <si>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</si>
  <si>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</si>
  <si>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</si>
  <si>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</si>
  <si>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</si>
  <si>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</si>
  <si>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</si>
  <si>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</si>
  <si>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</si>
  <si>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</si>
  <si>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</si>
  <si>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</si>
  <si>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</si>
  <si>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</si>
  <si>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</si>
  <si>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</si>
  <si>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</si>
  <si>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</si>
  <si>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</si>
  <si>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</si>
  <si>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</si>
  <si>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</si>
  <si>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</si>
  <si>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</si>
  <si>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</si>
  <si>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</si>
  <si>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</si>
  <si>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</si>
  <si>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</si>
  <si>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</si>
  <si>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</si>
  <si>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</si>
  <si>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</si>
  <si>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</si>
  <si>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</si>
  <si>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</si>
  <si>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</si>
  <si>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</si>
  <si>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</si>
  <si>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</si>
  <si>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</si>
  <si>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</si>
  <si>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</si>
  <si>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</si>
  <si>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</si>
  <si>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</si>
  <si>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</si>
  <si>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</si>
  <si>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</si>
  <si>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</si>
  <si>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</si>
  <si>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</si>
  <si>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</si>
  <si>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</si>
  <si>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</si>
  <si>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</si>
  <si>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</si>
  <si>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</si>
  <si>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</si>
  <si>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</si>
  <si>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</si>
  <si>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</si>
  <si>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</si>
  <si>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</si>
  <si>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</si>
  <si>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</si>
  <si>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</si>
  <si>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</si>
  <si>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</si>
  <si>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</si>
  <si>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</si>
  <si>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</si>
  <si>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</si>
  <si>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</si>
  <si>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</si>
  <si>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</si>
  <si>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</si>
  <si>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</si>
  <si>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</si>
  <si>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</si>
  <si>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</si>
  <si>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</si>
  <si>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</si>
  <si>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</si>
  <si>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</si>
  <si>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</si>
  <si>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</si>
  <si>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</si>
  <si>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</si>
  <si>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</si>
  <si>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</si>
  <si>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</si>
  <si>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</si>
  <si>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</si>
  <si>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</si>
  <si>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</si>
  <si>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</si>
  <si>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</si>
  <si>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</si>
  <si>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</si>
  <si>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</si>
  <si>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</si>
  <si>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</si>
  <si>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</si>
  <si>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</si>
  <si>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</si>
  <si>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</si>
  <si>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</si>
  <si>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</si>
  <si>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</si>
  <si>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</si>
  <si>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</si>
  <si>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</si>
  <si>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</si>
  <si>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</si>
  <si>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</si>
  <si>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</si>
  <si>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</si>
  <si>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</si>
  <si>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</si>
  <si>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</si>
  <si>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</si>
  <si>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</si>
  <si>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</si>
  <si>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</si>
  <si>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</si>
  <si>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</si>
  <si>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</si>
  <si>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</si>
  <si>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</si>
  <si>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</si>
  <si>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</si>
  <si>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</si>
  <si>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</si>
  <si>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</si>
  <si>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</si>
  <si>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</si>
  <si>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</si>
  <si>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</si>
  <si>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</si>
  <si>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</si>
  <si>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</si>
  <si>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</si>
  <si>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</si>
  <si>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</si>
  <si>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</si>
  <si>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</si>
  <si>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</si>
  <si>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</si>
  <si>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</si>
  <si>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</si>
  <si>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</si>
  <si>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</si>
  <si>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</si>
  <si>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</si>
  <si>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</si>
  <si>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</si>
  <si>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</si>
  <si>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</si>
  <si>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</si>
  <si>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</si>
  <si>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</si>
  <si>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</si>
  <si>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</si>
  <si>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</si>
  <si>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</si>
  <si>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</si>
  <si>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</si>
  <si>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</si>
  <si>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</si>
  <si>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</si>
  <si>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</si>
  <si>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</si>
  <si>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</si>
  <si>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</si>
  <si>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</si>
  <si>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</si>
  <si>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</si>
  <si>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</si>
  <si>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</si>
  <si>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</si>
  <si>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</si>
  <si>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</si>
  <si>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</si>
  <si>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</si>
  <si>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</si>
  <si>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</si>
  <si>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</si>
  <si>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</si>
  <si>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</si>
  <si>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</si>
  <si>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</si>
  <si>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</si>
  <si>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</si>
  <si>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</si>
  <si>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</si>
  <si>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</si>
  <si>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</si>
  <si>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</si>
  <si>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</si>
  <si>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</si>
  <si>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</si>
  <si>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</si>
  <si>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</si>
  <si>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</si>
  <si>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</si>
  <si>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</si>
  <si>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</si>
  <si>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</si>
  <si>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</si>
  <si>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</si>
  <si>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</si>
  <si>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</si>
  <si>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</si>
  <si>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</si>
  <si>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</si>
  <si>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</si>
  <si>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</si>
  <si>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</si>
  <si>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</si>
  <si>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</si>
  <si>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</si>
  <si>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</si>
  <si>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</si>
  <si>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</si>
  <si>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</si>
  <si>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</si>
  <si>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</si>
  <si>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</si>
  <si>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</si>
  <si>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</si>
  <si>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</si>
  <si>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</si>
  <si>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</si>
  <si>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</si>
  <si>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</si>
  <si>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</si>
  <si>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</si>
  <si>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</si>
  <si>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</si>
  <si>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</si>
  <si>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</si>
  <si>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</si>
  <si>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</si>
  <si>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</si>
  <si>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</si>
  <si>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</si>
  <si>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</si>
  <si>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</si>
  <si>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</si>
  <si>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</si>
  <si>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</si>
  <si>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</si>
  <si>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</si>
  <si>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</si>
  <si>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</si>
  <si>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</si>
  <si>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</si>
  <si>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</si>
  <si>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</si>
  <si>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</si>
  <si>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</si>
  <si>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</si>
  <si>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</si>
  <si>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</si>
  <si>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</si>
  <si>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</si>
  <si>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</si>
  <si>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</si>
  <si>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</si>
  <si>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</si>
  <si>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</si>
  <si>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</si>
  <si>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</si>
  <si>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</si>
  <si>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</si>
  <si>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</si>
  <si>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</si>
  <si>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</si>
  <si>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</si>
  <si>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</si>
  <si>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</si>
  <si>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</si>
  <si>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</si>
  <si>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</si>
  <si>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</si>
  <si>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</si>
  <si>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</si>
  <si>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</si>
  <si>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</si>
  <si>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</si>
  <si>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</si>
  <si>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</si>
  <si>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</si>
  <si>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</si>
  <si>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</si>
  <si>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</si>
  <si>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</si>
  <si>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</si>
  <si>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</si>
  <si>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</si>
  <si>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</si>
  <si>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</si>
  <si>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</si>
  <si>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</si>
  <si>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</si>
  <si>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</si>
  <si>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</si>
  <si>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</si>
  <si>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</si>
  <si>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</si>
  <si>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</si>
  <si>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</si>
  <si>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</si>
  <si>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</si>
  <si>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</si>
  <si>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</si>
  <si>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</si>
  <si>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</si>
  <si>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</si>
  <si>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</si>
  <si>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</si>
  <si>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</si>
  <si>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</si>
  <si>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</si>
  <si>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</si>
  <si>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</si>
  <si>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</si>
  <si>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</si>
  <si>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</si>
  <si>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</si>
  <si>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</si>
  <si>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</si>
  <si>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</si>
  <si>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</si>
  <si>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</si>
  <si>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</si>
  <si>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</si>
  <si>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</si>
  <si>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</si>
  <si>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</si>
  <si>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</si>
  <si>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</si>
  <si>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</si>
  <si>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</si>
  <si>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</si>
  <si>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</si>
  <si>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</si>
  <si>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</si>
  <si>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</si>
  <si>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</si>
  <si>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</si>
  <si>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</si>
  <si>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</si>
  <si>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</si>
  <si>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</si>
  <si>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</si>
  <si>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</si>
  <si>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</si>
  <si>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</si>
  <si>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</si>
  <si>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</si>
  <si>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</si>
  <si>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</si>
  <si>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</si>
  <si>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</si>
  <si>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</si>
  <si>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</si>
  <si>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</si>
  <si>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</si>
  <si>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</si>
  <si>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</si>
  <si>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</si>
  <si>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</si>
  <si>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</si>
  <si>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</si>
  <si>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</si>
  <si>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</si>
  <si>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</si>
  <si>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</si>
  <si>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</si>
  <si>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</si>
  <si>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</si>
  <si>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</si>
  <si>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</si>
  <si>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</si>
  <si>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</si>
  <si>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</si>
  <si>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</si>
  <si>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</si>
  <si>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</si>
  <si>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</si>
  <si>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</si>
  <si>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</si>
  <si>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</si>
  <si>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</si>
  <si>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</si>
  <si>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</si>
  <si>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</si>
  <si>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</si>
  <si>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</si>
  <si>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</si>
  <si>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</si>
  <si>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</si>
  <si>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</si>
  <si>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</si>
  <si>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</si>
  <si>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</si>
  <si>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</si>
  <si>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</si>
  <si>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</si>
  <si>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</si>
  <si>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</si>
  <si>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</si>
  <si>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</si>
  <si>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</si>
  <si>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</si>
  <si>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</si>
  <si>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</si>
  <si>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</si>
  <si>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</si>
  <si>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</si>
  <si>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</si>
  <si>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</si>
  <si>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</si>
  <si>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</si>
  <si>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</si>
  <si>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</si>
  <si>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</si>
  <si>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</si>
  <si>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</si>
  <si>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</si>
  <si>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</si>
  <si>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</si>
  <si>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</si>
  <si>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</si>
  <si>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</si>
  <si>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</si>
  <si>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</si>
  <si>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</si>
  <si>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</si>
  <si>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</si>
  <si>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</si>
  <si>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</si>
  <si>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</si>
  <si>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</si>
  <si>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</si>
  <si>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</si>
  <si>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</si>
  <si>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</si>
  <si>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</si>
  <si>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</si>
  <si>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</si>
  <si>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</si>
  <si>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</si>
  <si>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</si>
  <si>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</si>
  <si>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</si>
  <si>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</si>
  <si>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</si>
  <si>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</si>
  <si>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</si>
  <si>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</si>
  <si>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</si>
  <si>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</si>
  <si>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</si>
  <si>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</si>
  <si>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</si>
  <si>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</si>
  <si>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</si>
  <si>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</si>
  <si>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</si>
  <si>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</si>
  <si>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</si>
  <si>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</si>
  <si>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</si>
  <si>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</si>
  <si>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</si>
  <si>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</si>
  <si>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</si>
  <si>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</si>
  <si>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</si>
  <si>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</si>
  <si>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</si>
  <si>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</si>
  <si>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</si>
  <si>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</si>
  <si>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</si>
  <si>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</si>
  <si>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</si>
  <si>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</si>
  <si>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</si>
  <si>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</si>
  <si>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</si>
  <si>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</si>
  <si>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</si>
  <si>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</si>
  <si>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</si>
  <si>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</si>
  <si>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</si>
  <si>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</si>
  <si>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</si>
  <si>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</si>
  <si>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</si>
  <si>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</si>
  <si>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</si>
  <si>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</si>
  <si>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</si>
  <si>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</si>
  <si>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</si>
  <si>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</si>
  <si>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</si>
  <si>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</si>
  <si>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</si>
  <si>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</si>
  <si>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</si>
  <si>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</si>
  <si>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</si>
  <si>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</si>
  <si>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</si>
  <si>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</si>
  <si>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</si>
  <si>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</si>
  <si>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</si>
  <si>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</si>
  <si>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</si>
  <si>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</si>
  <si>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</si>
  <si>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</si>
  <si>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</si>
  <si>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</si>
  <si>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</si>
  <si>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</si>
  <si>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</si>
  <si>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</si>
  <si>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</si>
  <si>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</si>
  <si>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</si>
  <si>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</si>
  <si>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</si>
  <si>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</si>
  <si>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</si>
  <si>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</si>
  <si>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</si>
  <si>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</si>
  <si>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</si>
  <si>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</si>
  <si>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</si>
  <si>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</si>
  <si>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</si>
  <si>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</si>
  <si>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</si>
  <si>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</si>
  <si>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</si>
  <si>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</si>
  <si>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</si>
  <si>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</si>
  <si>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</si>
  <si>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</si>
  <si>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</si>
  <si>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</si>
  <si>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</si>
  <si>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</si>
  <si>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</si>
  <si>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</si>
  <si>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</si>
  <si>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</si>
  <si>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</si>
  <si>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</si>
  <si>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</si>
  <si>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</si>
  <si>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</si>
  <si>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</si>
  <si>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</si>
  <si>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</si>
  <si>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</si>
  <si>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</si>
  <si>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</si>
  <si>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</si>
  <si>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</si>
  <si>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</si>
  <si>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</si>
  <si>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</si>
  <si>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</si>
  <si>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</si>
  <si>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</si>
  <si>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</si>
  <si>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</si>
  <si>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</si>
  <si>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</si>
  <si>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</si>
  <si>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</si>
  <si>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</si>
  <si>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</si>
  <si>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</si>
  <si>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</si>
  <si>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</si>
  <si>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</si>
  <si>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</si>
  <si>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</si>
  <si>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</si>
  <si>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</si>
  <si>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</si>
  <si>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</si>
  <si>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</si>
  <si>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</si>
  <si>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</si>
  <si>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</si>
  <si>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</si>
  <si>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</si>
  <si>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</si>
  <si>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</si>
  <si>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</si>
  <si>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</si>
  <si>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</si>
  <si>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</si>
  <si>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</si>
  <si>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</si>
  <si>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</si>
  <si>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</si>
  <si>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</si>
  <si>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</si>
  <si>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</si>
  <si>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</si>
  <si>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</si>
  <si>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</si>
  <si>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</si>
  <si>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</si>
  <si>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</si>
  <si>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</si>
  <si>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</si>
  <si>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</si>
  <si>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</si>
  <si>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</si>
  <si>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</si>
  <si>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</si>
  <si>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</si>
  <si>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</si>
  <si>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</si>
  <si>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</si>
  <si>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</si>
  <si>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</si>
  <si>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</si>
  <si>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</si>
  <si>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</si>
  <si>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</si>
  <si>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</si>
  <si>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</si>
  <si>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</si>
  <si>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</si>
  <si>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</si>
  <si>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</si>
  <si>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</si>
  <si>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</si>
  <si>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</si>
  <si>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</si>
  <si>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</si>
  <si>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</si>
  <si>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</si>
  <si>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</si>
  <si>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</si>
  <si>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</si>
  <si>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</si>
  <si>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</si>
  <si>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</si>
  <si>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</si>
  <si>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</si>
  <si>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</si>
  <si>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</si>
  <si>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</si>
  <si>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</si>
  <si>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</si>
  <si>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</si>
  <si>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</si>
  <si>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</si>
  <si>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</si>
  <si>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</si>
  <si>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</si>
  <si>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</si>
  <si>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</si>
  <si>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</si>
  <si>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</si>
  <si>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</si>
  <si>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</si>
  <si>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</si>
  <si>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</si>
  <si>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</si>
  <si>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</si>
  <si>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</si>
  <si>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</si>
  <si>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</si>
  <si>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</si>
  <si>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</si>
  <si>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</si>
  <si>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</si>
  <si>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</si>
  <si>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</si>
  <si>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</si>
  <si>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</si>
  <si>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</si>
  <si>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</si>
  <si>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</si>
  <si>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</si>
  <si>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</si>
  <si>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</si>
  <si>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</si>
  <si>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</si>
  <si>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</si>
  <si>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</si>
  <si>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</si>
  <si>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</si>
  <si>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</si>
  <si>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</si>
  <si>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</si>
  <si>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</si>
  <si>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</si>
  <si>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</si>
  <si>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</si>
  <si>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</si>
  <si>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</si>
  <si>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</si>
  <si>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</si>
  <si>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</si>
  <si>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</si>
  <si>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</si>
  <si>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</si>
  <si>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</si>
  <si>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</si>
  <si>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</si>
  <si>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</si>
  <si>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</si>
  <si>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</si>
  <si>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</si>
  <si>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</si>
  <si>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</si>
  <si>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</si>
  <si>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</si>
  <si>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</si>
  <si>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</si>
  <si>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</si>
  <si>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</si>
  <si>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</si>
  <si>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</si>
  <si>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</si>
  <si>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</si>
  <si>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</si>
  <si>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</si>
  <si>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</si>
  <si>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</si>
  <si>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</si>
  <si>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</si>
  <si>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</si>
  <si>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</si>
  <si>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</si>
  <si>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</si>
  <si>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</si>
  <si>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</si>
  <si>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</si>
  <si>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</si>
  <si>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</si>
  <si>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</si>
  <si>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</si>
  <si>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</si>
  <si>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</si>
  <si>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</si>
  <si>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</si>
  <si>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</si>
  <si>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</si>
  <si>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</si>
  <si>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</si>
  <si>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</si>
  <si>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</si>
  <si>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</si>
  <si>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</si>
  <si>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</si>
  <si>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</si>
  <si>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</si>
  <si>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</si>
  <si>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</si>
  <si>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</si>
  <si>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</si>
  <si>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</si>
  <si>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</si>
  <si>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</si>
  <si>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</si>
  <si>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</si>
  <si>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</si>
  <si>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</si>
  <si>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</si>
  <si>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</si>
  <si>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</si>
  <si>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</si>
  <si>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</si>
  <si>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</si>
  <si>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</si>
  <si>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</si>
  <si>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</si>
  <si>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</si>
  <si>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</si>
  <si>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</si>
  <si>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</si>
  <si>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</si>
  <si>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</si>
  <si>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</si>
  <si>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</si>
  <si>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</si>
  <si>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</si>
  <si>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</si>
  <si>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</si>
  <si>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</si>
  <si>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</si>
  <si>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</si>
  <si>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</si>
  <si>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</si>
  <si>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</si>
  <si>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</si>
  <si>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</si>
  <si>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</si>
  <si>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</si>
  <si>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</si>
  <si>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</si>
  <si>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</si>
  <si>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</si>
  <si>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</si>
  <si>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</si>
  <si>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</si>
  <si>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</si>
  <si>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</si>
  <si>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</si>
  <si>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</si>
  <si>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</si>
  <si>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</si>
  <si>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</si>
  <si>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</si>
  <si>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</si>
  <si>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</si>
  <si>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</si>
  <si>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</si>
  <si>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</si>
  <si>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</si>
  <si>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</si>
  <si>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</si>
  <si>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</si>
  <si>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</si>
  <si>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</si>
  <si>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</si>
  <si>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</si>
  <si>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</si>
  <si>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</si>
  <si>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</si>
  <si>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</si>
  <si>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</si>
  <si>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</si>
  <si>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</si>
  <si>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</si>
  <si>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</si>
  <si>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</si>
  <si>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</si>
  <si>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</si>
  <si>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</si>
  <si>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</si>
  <si>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</si>
  <si>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</si>
  <si>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</si>
  <si>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</si>
  <si>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</si>
  <si>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</si>
  <si>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</si>
  <si>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</si>
  <si>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</si>
  <si>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</si>
  <si>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</si>
  <si>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</si>
  <si>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</si>
  <si>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</si>
  <si>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</si>
  <si>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</si>
  <si>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</si>
  <si>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</si>
  <si>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</si>
  <si>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</si>
  <si>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</si>
  <si>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</si>
  <si>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</si>
  <si>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</si>
  <si>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</si>
  <si>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</si>
  <si>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</si>
  <si>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</si>
  <si>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</si>
  <si>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</si>
  <si>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</si>
  <si>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</si>
  <si>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</si>
  <si>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</si>
  <si>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</si>
  <si>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</si>
  <si>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</si>
  <si>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</si>
  <si>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</si>
  <si>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</si>
  <si>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</si>
  <si>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</si>
  <si>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</si>
  <si>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</si>
  <si>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</si>
  <si>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</si>
  <si>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</si>
  <si>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</si>
  <si>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</si>
  <si>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</si>
  <si>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</si>
  <si>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</si>
  <si>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</si>
  <si>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</si>
  <si>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</si>
  <si>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</si>
  <si>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</si>
  <si>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</si>
  <si>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</si>
  <si>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</si>
  <si>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</si>
  <si>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</si>
  <si>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</si>
  <si>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</si>
  <si>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</si>
  <si>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</si>
  <si>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</si>
  <si>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</si>
  <si>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</si>
  <si>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</si>
  <si>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</si>
  <si>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</si>
  <si>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</si>
  <si>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</si>
  <si>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</si>
  <si>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</si>
  <si>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</si>
  <si>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</si>
  <si>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</si>
  <si>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</si>
  <si>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</si>
  <si>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</si>
  <si>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</si>
  <si>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</si>
  <si>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</si>
  <si>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</si>
  <si>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</si>
  <si>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</si>
  <si>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</si>
  <si>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</si>
  <si>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</si>
  <si>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</si>
  <si>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</si>
  <si>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</si>
  <si>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</si>
  <si>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</si>
  <si>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</si>
  <si>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</si>
  <si>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</si>
  <si>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</si>
  <si>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</si>
  <si>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</si>
  <si>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</si>
  <si>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</si>
  <si>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</si>
  <si>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</si>
  <si>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</si>
  <si>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</si>
  <si>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</si>
  <si>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</si>
  <si>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</si>
  <si>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</si>
  <si>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</si>
  <si>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</si>
  <si>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</si>
  <si>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</si>
  <si>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</si>
  <si>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</si>
  <si>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</si>
  <si>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</si>
  <si>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</si>
  <si>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</si>
  <si>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</si>
  <si>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</si>
  <si>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</si>
  <si>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</si>
  <si>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</si>
  <si>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</si>
  <si>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</si>
  <si>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</si>
  <si>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</si>
  <si>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</si>
  <si>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</si>
  <si>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</si>
  <si>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</si>
  <si>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</si>
  <si>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</si>
  <si>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</si>
  <si>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</si>
  <si>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</si>
  <si>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</si>
  <si>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</si>
  <si>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</si>
  <si>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</si>
  <si>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</si>
  <si>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</si>
  <si>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</si>
  <si>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</si>
  <si>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</si>
  <si>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</si>
  <si>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</si>
  <si>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</si>
  <si>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</si>
  <si>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</si>
  <si>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</si>
  <si>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</si>
  <si>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</si>
  <si>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</si>
  <si>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</si>
  <si>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</si>
  <si>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</si>
  <si>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</si>
  <si>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</si>
  <si>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</si>
  <si>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</si>
  <si>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</si>
  <si>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</si>
  <si>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</si>
  <si>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</si>
  <si>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</si>
  <si>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</si>
  <si>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</si>
  <si>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</si>
  <si>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</si>
  <si>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</si>
  <si>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</si>
  <si>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</si>
  <si>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</si>
  <si>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</si>
  <si>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</si>
  <si>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</si>
  <si>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</si>
  <si>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</si>
  <si>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</si>
  <si>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</si>
  <si>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</si>
  <si>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</si>
  <si>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</si>
  <si>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</si>
  <si>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</si>
  <si>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</si>
  <si>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</si>
  <si>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</si>
  <si>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</si>
  <si>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</si>
  <si>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</si>
  <si>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</si>
  <si>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</si>
  <si>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</si>
  <si>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</si>
  <si>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</si>
  <si>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</si>
  <si>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</si>
  <si>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</si>
  <si>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</si>
  <si>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</si>
  <si>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</si>
  <si>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</si>
  <si>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</si>
  <si>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</si>
  <si>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</si>
  <si>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</si>
  <si>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</si>
  <si>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</si>
  <si>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</si>
  <si>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</si>
  <si>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</si>
  <si>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</si>
  <si>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</si>
  <si>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</si>
  <si>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</si>
  <si>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</si>
  <si>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</si>
  <si>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</si>
  <si>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</si>
  <si>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</si>
  <si>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</si>
  <si>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</si>
  <si>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</si>
  <si>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</si>
  <si>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</si>
  <si>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</si>
  <si>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</si>
  <si>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</si>
  <si>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</si>
  <si>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</si>
  <si>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</si>
  <si>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</si>
  <si>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</si>
  <si>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</si>
  <si>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</si>
  <si>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</si>
  <si>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</si>
  <si>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</si>
  <si>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</si>
  <si>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</si>
  <si>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</si>
  <si>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</si>
  <si>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</si>
  <si>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</si>
  <si>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</si>
  <si>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</si>
  <si>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</si>
  <si>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</si>
  <si>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</si>
  <si>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</si>
  <si>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</si>
  <si>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</si>
  <si>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</si>
  <si>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</si>
  <si>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</si>
  <si>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</si>
  <si>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</si>
  <si>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</si>
  <si>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</si>
  <si>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</si>
  <si>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</si>
  <si>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</si>
  <si>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</si>
  <si>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</si>
  <si>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</si>
  <si>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</si>
  <si>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</si>
  <si>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</si>
  <si>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</si>
  <si>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</si>
  <si>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</si>
  <si>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</si>
  <si>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</si>
  <si>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</si>
  <si>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</si>
  <si>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</si>
  <si>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</si>
  <si>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</si>
  <si>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</si>
  <si>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</si>
  <si>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</si>
  <si>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</si>
  <si>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</si>
  <si>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</si>
  <si>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</si>
  <si>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</si>
  <si>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</si>
  <si>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</si>
  <si>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</si>
  <si>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</si>
  <si>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</si>
  <si>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</si>
  <si>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</si>
  <si>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</si>
  <si>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</si>
  <si>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</si>
  <si>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</si>
  <si>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</si>
  <si>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</si>
  <si>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</si>
  <si>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</si>
  <si>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</si>
  <si>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</si>
  <si>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</si>
  <si>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</si>
  <si>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</si>
  <si>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</si>
  <si>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</si>
  <si>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</si>
  <si>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</si>
  <si>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</si>
  <si>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</si>
  <si>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</si>
  <si>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</si>
  <si>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</si>
  <si>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</si>
  <si>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</si>
  <si>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</si>
  <si>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</si>
  <si>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</si>
  <si>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</si>
  <si>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</si>
  <si>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</si>
  <si>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</si>
  <si>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</si>
  <si>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</si>
  <si>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</si>
  <si>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</si>
  <si>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</si>
  <si>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</si>
  <si>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</si>
  <si>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</si>
  <si>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</si>
  <si>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</si>
  <si>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</si>
  <si>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</si>
  <si>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</si>
  <si>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</si>
  <si>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</si>
  <si>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</si>
  <si>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</si>
  <si>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</si>
  <si>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</si>
  <si>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</si>
  <si>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</si>
  <si>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</si>
  <si>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</si>
  <si>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</si>
  <si>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</si>
  <si>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</si>
  <si>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</si>
  <si>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</si>
  <si>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</si>
  <si>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</si>
  <si>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</si>
  <si>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</si>
  <si>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</si>
  <si>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</si>
  <si>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</si>
  <si>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</si>
  <si>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</si>
  <si>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</si>
  <si>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</si>
  <si>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</si>
  <si>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</si>
  <si>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</si>
  <si>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</si>
  <si>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</si>
  <si>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</si>
  <si>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</si>
  <si>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</si>
  <si>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</si>
  <si>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</si>
  <si>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</si>
  <si>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</si>
  <si>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</si>
  <si>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</si>
  <si>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</si>
  <si>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</si>
  <si>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</si>
  <si>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</si>
  <si>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</si>
  <si>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</si>
  <si>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</si>
  <si>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</si>
  <si>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</si>
  <si>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</si>
  <si>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</si>
  <si>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</si>
  <si>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</si>
  <si>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</si>
  <si>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</si>
  <si>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</si>
  <si>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</si>
  <si>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</si>
  <si>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</si>
  <si>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</si>
  <si>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</si>
  <si>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</si>
  <si>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</si>
  <si>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</si>
  <si>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</si>
  <si>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</si>
  <si>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</si>
  <si>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</si>
  <si>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</si>
  <si>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</si>
  <si>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</si>
  <si>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</si>
  <si>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</si>
  <si>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</si>
  <si>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</si>
  <si>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</si>
  <si>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</si>
  <si>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</si>
  <si>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</si>
  <si>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</si>
  <si>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</si>
  <si>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</si>
  <si>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</si>
  <si>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</si>
  <si>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</si>
  <si>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</si>
  <si>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</si>
  <si>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</si>
  <si>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</si>
  <si>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</si>
  <si>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</si>
  <si>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</si>
  <si>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</si>
  <si>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</si>
  <si>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</si>
  <si>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</si>
  <si>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</si>
  <si>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</si>
  <si>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</si>
  <si>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</si>
  <si>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</si>
  <si>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</si>
  <si>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</si>
  <si>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</si>
  <si>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</si>
  <si>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</si>
  <si>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</si>
  <si>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</si>
  <si>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</si>
  <si>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</si>
  <si>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</si>
  <si>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</si>
  <si>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</si>
  <si>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</si>
  <si>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</si>
  <si>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</si>
  <si>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</si>
  <si>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</si>
  <si>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</si>
  <si>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</si>
  <si>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</si>
  <si>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</si>
  <si>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</si>
  <si>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</si>
  <si>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</si>
  <si>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</si>
  <si>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</si>
  <si>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</si>
  <si>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</si>
  <si>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</si>
  <si>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</si>
  <si>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</si>
  <si>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</si>
  <si>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</si>
  <si>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</si>
  <si>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</si>
  <si>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</si>
  <si>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</si>
  <si>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</si>
  <si>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</si>
  <si>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</si>
  <si>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</si>
  <si>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</si>
  <si>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</si>
  <si>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</si>
  <si>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</si>
  <si>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</si>
  <si>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</si>
  <si>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</si>
  <si>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</si>
  <si>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</si>
  <si>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</si>
  <si>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</si>
  <si>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</si>
  <si>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</si>
  <si>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</si>
  <si>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</si>
  <si>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</si>
  <si>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</si>
  <si>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</si>
  <si>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</si>
  <si>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</si>
  <si>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</si>
  <si>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</si>
  <si>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</si>
  <si>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</si>
  <si>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</si>
  <si>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</si>
  <si>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</si>
  <si>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</si>
  <si>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</si>
  <si>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</si>
  <si>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</si>
  <si>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</si>
  <si>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</si>
  <si>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</si>
  <si>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</si>
  <si>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</si>
  <si>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</si>
  <si>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</si>
  <si>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</si>
  <si>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</si>
  <si>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</si>
  <si>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</si>
  <si>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</si>
  <si>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</si>
  <si>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</si>
  <si>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</si>
  <si>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</si>
  <si>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</si>
  <si>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</si>
  <si>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</si>
  <si>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</si>
  <si>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</si>
  <si>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</si>
  <si>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</si>
  <si>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</si>
  <si>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</si>
  <si>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</si>
  <si>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</si>
  <si>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</si>
  <si>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</si>
  <si>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</si>
  <si>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</si>
  <si>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</si>
  <si>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</si>
  <si>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</si>
  <si>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</si>
  <si>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</si>
  <si>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</si>
  <si>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</si>
  <si>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</si>
  <si>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</si>
  <si>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</si>
  <si>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</si>
  <si>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</si>
  <si>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</si>
  <si>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</si>
  <si>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</si>
  <si>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</si>
  <si>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</si>
  <si>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</si>
  <si>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</si>
  <si>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</si>
  <si>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</si>
  <si>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</si>
  <si>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</si>
  <si>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</si>
  <si>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</si>
  <si>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</si>
  <si>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</si>
  <si>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</si>
  <si>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</si>
  <si>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</si>
  <si>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</si>
  <si>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</si>
  <si>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</si>
  <si>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</si>
  <si>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</si>
  <si>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</si>
  <si>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</si>
  <si>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</si>
  <si>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</si>
  <si>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</si>
  <si>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</si>
  <si>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</si>
  <si>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</si>
  <si>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</si>
  <si>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</si>
  <si>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</si>
  <si>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</si>
  <si>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</si>
  <si>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</si>
  <si>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</si>
  <si>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</si>
  <si>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</si>
  <si>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</si>
  <si>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</si>
  <si>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</si>
  <si>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</si>
  <si>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</si>
  <si>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</si>
  <si>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</si>
  <si>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</si>
  <si>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</si>
  <si>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</si>
  <si>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</si>
  <si>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</si>
  <si>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</si>
  <si>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</si>
  <si>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</si>
  <si>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</si>
  <si>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</si>
  <si>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</si>
  <si>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</si>
  <si>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</si>
  <si>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</si>
  <si>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</si>
  <si>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</si>
  <si>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</si>
  <si>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</si>
  <si>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</si>
  <si>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</si>
  <si>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</si>
  <si>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</si>
  <si>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</si>
  <si>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</si>
  <si>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</si>
  <si>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</si>
  <si>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</si>
  <si>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</si>
  <si>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</si>
  <si>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</si>
  <si>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</si>
  <si>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</si>
  <si>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</si>
  <si>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</si>
  <si>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</si>
  <si>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</si>
  <si>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</si>
  <si>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</si>
  <si>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</si>
  <si>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</si>
  <si>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</si>
  <si>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</si>
  <si>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</si>
  <si>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</si>
  <si>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</si>
  <si>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</si>
  <si>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</si>
  <si>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</si>
  <si>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</si>
  <si>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</si>
  <si>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</si>
  <si>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</si>
  <si>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</si>
  <si>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</si>
  <si>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</si>
  <si>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</si>
  <si>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</si>
  <si>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</si>
  <si>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</si>
  <si>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</si>
  <si>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</si>
  <si>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</si>
  <si>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</si>
  <si>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</si>
  <si>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</si>
  <si>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</si>
  <si>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</si>
  <si>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</si>
  <si>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</si>
  <si>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</si>
  <si>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</si>
  <si>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</si>
  <si>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</si>
  <si>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</si>
  <si>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</si>
  <si>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</si>
  <si>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</si>
  <si>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</si>
  <si>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</si>
  <si>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</si>
  <si>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</si>
  <si>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</si>
  <si>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</si>
  <si>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</si>
  <si>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</si>
  <si>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</si>
  <si>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</si>
  <si>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</si>
  <si>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</si>
  <si>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</si>
  <si>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</si>
  <si>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</si>
  <si>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</si>
  <si>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</si>
  <si>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</si>
  <si>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</si>
  <si>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</si>
  <si>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</si>
  <si>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</si>
  <si>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</si>
  <si>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</si>
  <si>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</si>
  <si>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</si>
  <si>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</si>
  <si>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</si>
  <si>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</si>
  <si>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</si>
  <si>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</si>
  <si>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</si>
  <si>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</si>
  <si>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</si>
  <si>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</si>
  <si>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</si>
  <si>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</si>
  <si>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</si>
  <si>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</si>
  <si>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</si>
  <si>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</si>
  <si>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</si>
  <si>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</si>
  <si>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</si>
  <si>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</si>
  <si>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</si>
  <si>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</si>
  <si>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</si>
  <si>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</si>
  <si>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</si>
  <si>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</si>
  <si>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</si>
  <si>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</si>
  <si>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</si>
  <si>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</si>
  <si>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</si>
  <si>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</si>
  <si>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</si>
  <si>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</si>
  <si>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</si>
  <si>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</si>
  <si>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</si>
  <si>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</si>
  <si>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</si>
  <si>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</si>
  <si>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</si>
  <si>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</si>
  <si>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</si>
  <si>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</si>
  <si>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</si>
  <si>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</si>
  <si>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</si>
  <si>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</si>
  <si>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</si>
  <si>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</si>
  <si>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</si>
  <si>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</si>
  <si>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</si>
  <si>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</si>
  <si>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</si>
  <si>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</si>
  <si>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</si>
  <si>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</si>
  <si>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</si>
  <si>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</si>
  <si>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</si>
  <si>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</si>
  <si>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</si>
  <si>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</si>
  <si>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</si>
  <si>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</si>
  <si>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</si>
  <si>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</si>
  <si>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</si>
  <si>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</si>
  <si>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</si>
  <si>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</si>
  <si>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</si>
  <si>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</si>
  <si>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</si>
  <si>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</si>
  <si>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</si>
  <si>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</si>
  <si>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</si>
  <si>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</si>
  <si>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</si>
  <si>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</si>
  <si>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</si>
  <si>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</si>
  <si>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</si>
  <si>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</si>
  <si>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</si>
  <si>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</si>
  <si>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</si>
  <si>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</si>
  <si>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</si>
  <si>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</si>
  <si>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</si>
  <si>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</si>
  <si>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</si>
  <si>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</si>
  <si>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</si>
  <si>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</si>
  <si>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</si>
  <si>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</si>
  <si>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</si>
  <si>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</si>
  <si>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</si>
  <si>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</si>
  <si>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</si>
  <si>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</si>
  <si>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</si>
  <si>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</si>
  <si>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</si>
  <si>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</si>
  <si>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</si>
  <si>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</si>
  <si>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</si>
  <si>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</si>
  <si>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</si>
  <si>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</si>
  <si>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</si>
  <si>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</si>
  <si>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</si>
  <si>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</si>
  <si>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</si>
  <si>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</si>
  <si>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</si>
  <si>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</si>
  <si>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</si>
  <si>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</si>
  <si>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</si>
  <si>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</si>
  <si>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</si>
  <si>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</si>
  <si>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</si>
  <si>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</si>
  <si>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</si>
  <si>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</si>
  <si>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</si>
  <si>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</si>
  <si>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</si>
  <si>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</si>
  <si>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</si>
  <si>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</si>
  <si>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</si>
  <si>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</si>
  <si>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</si>
  <si>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</si>
  <si>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</si>
  <si>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</si>
  <si>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</si>
  <si>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</si>
  <si>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</si>
  <si>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</si>
  <si>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</si>
  <si>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</si>
  <si>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</si>
  <si>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</si>
  <si>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</si>
  <si>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</si>
  <si>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</si>
  <si>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</si>
  <si>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</si>
  <si>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</si>
  <si>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</si>
  <si>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</si>
  <si>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</si>
  <si>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</si>
  <si>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</si>
  <si>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</si>
  <si>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</si>
  <si>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</si>
  <si>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</si>
  <si>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</si>
  <si>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</si>
  <si>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</si>
  <si>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</si>
  <si>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</si>
  <si>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</si>
  <si>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</si>
  <si>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</si>
  <si>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</si>
  <si>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</si>
  <si>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</si>
  <si>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</si>
  <si>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</si>
  <si>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</si>
  <si>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</si>
  <si>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</si>
  <si>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</si>
  <si>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</si>
  <si>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</si>
  <si>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</si>
  <si>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</si>
  <si>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</si>
  <si>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</si>
  <si>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</si>
  <si>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</si>
  <si>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</si>
  <si>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</si>
  <si>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</si>
  <si>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</si>
  <si>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</si>
  <si>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</si>
  <si>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</si>
  <si>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</si>
  <si>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</si>
  <si>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</si>
  <si>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</si>
  <si>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</si>
  <si>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</si>
  <si>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</si>
  <si>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</si>
  <si>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</si>
  <si>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</si>
  <si>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</si>
  <si>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</si>
  <si>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</si>
  <si>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</si>
  <si>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</si>
  <si>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</si>
  <si>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</si>
  <si>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</si>
  <si>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</si>
  <si>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</si>
  <si>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</si>
  <si>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</si>
  <si>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</si>
  <si>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</si>
  <si>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</si>
  <si>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</si>
  <si>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</si>
  <si>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</si>
  <si>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</si>
  <si>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</si>
  <si>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</si>
  <si>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</si>
  <si>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</si>
  <si>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</si>
  <si>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</si>
  <si>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</si>
  <si>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</si>
  <si>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</si>
  <si>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</si>
  <si>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</si>
  <si>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</si>
  <si>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</si>
  <si>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</si>
  <si>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</si>
  <si>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</si>
  <si>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</si>
  <si>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</si>
  <si>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</si>
  <si>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</si>
  <si>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</si>
  <si>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</si>
  <si>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</si>
  <si>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</si>
  <si>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</si>
  <si>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</si>
  <si>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</si>
  <si>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</si>
  <si>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</si>
  <si>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</si>
  <si>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</si>
  <si>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</si>
  <si>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</si>
  <si>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</si>
  <si>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</si>
  <si>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</si>
  <si>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</si>
  <si>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</si>
  <si>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</si>
  <si>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</si>
  <si>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</si>
  <si>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</si>
  <si>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</si>
  <si>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</si>
  <si>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</si>
  <si>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</si>
  <si>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</si>
  <si>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</si>
  <si>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</si>
  <si>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</si>
  <si>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</si>
  <si>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</si>
  <si>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</si>
  <si>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</si>
  <si>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</si>
  <si>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</si>
  <si>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</si>
  <si>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</si>
  <si>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</si>
  <si>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</si>
  <si>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</si>
  <si>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</si>
  <si>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</si>
  <si>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</si>
  <si>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</si>
  <si>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</si>
  <si>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</si>
  <si>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</si>
  <si>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</si>
  <si>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</si>
  <si>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</si>
  <si>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</si>
  <si>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</si>
  <si>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</si>
  <si>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</si>
  <si>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</si>
  <si>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</si>
  <si>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</si>
  <si>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</si>
  <si>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</si>
  <si>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</si>
  <si>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</si>
  <si>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</si>
  <si>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</si>
  <si>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</si>
  <si>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</si>
  <si>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</si>
  <si>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</si>
  <si>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</si>
  <si>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</si>
  <si>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</si>
  <si>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</si>
  <si>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</si>
  <si>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</si>
  <si>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</si>
  <si>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</si>
  <si>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</si>
  <si>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</si>
  <si>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</si>
  <si>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</si>
  <si>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</si>
  <si>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</si>
  <si>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</si>
  <si>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</si>
  <si>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</si>
  <si>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</si>
  <si>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</si>
  <si>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</si>
  <si>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</si>
  <si>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</si>
  <si>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</si>
  <si>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</si>
  <si>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</si>
  <si>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</si>
  <si>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</si>
  <si>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</si>
  <si>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</si>
  <si>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</si>
  <si>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</si>
  <si>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</si>
  <si>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</si>
  <si>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</si>
  <si>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</si>
  <si>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</si>
  <si>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</si>
  <si>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</si>
  <si>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</si>
  <si>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</si>
  <si>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</si>
  <si>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</si>
  <si>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</si>
  <si>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</si>
  <si>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</si>
  <si>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</si>
  <si>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</si>
  <si>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</si>
  <si>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</si>
  <si>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</si>
  <si>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</si>
  <si>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</si>
  <si>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</si>
  <si>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</si>
  <si>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</si>
  <si>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</si>
  <si>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</si>
  <si>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</si>
  <si>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</si>
  <si>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</si>
  <si>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</si>
  <si>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</si>
  <si>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</si>
  <si>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</si>
  <si>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</si>
  <si>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</si>
  <si>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</si>
  <si>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</si>
  <si>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</si>
  <si>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</si>
  <si>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</si>
  <si>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</si>
  <si>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</si>
  <si>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</si>
  <si>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</si>
  <si>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</si>
  <si>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</si>
  <si>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</si>
  <si>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</si>
  <si>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</si>
  <si>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</si>
  <si>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</si>
  <si>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</si>
  <si>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</si>
  <si>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</si>
  <si>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</si>
  <si>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</si>
  <si>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</si>
  <si>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</si>
  <si>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</si>
  <si>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</si>
  <si>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</si>
  <si>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</si>
  <si>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</si>
  <si>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</si>
  <si>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</si>
  <si>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</si>
  <si>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</si>
  <si>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</si>
  <si>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</si>
  <si>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</si>
  <si>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</si>
  <si>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</si>
  <si>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</si>
  <si>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</si>
  <si>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</si>
  <si>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</si>
  <si>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</si>
  <si>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</si>
  <si>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</si>
  <si>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</si>
  <si>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</si>
  <si>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</si>
  <si>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</si>
  <si>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</si>
  <si>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</si>
  <si>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</si>
  <si>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</si>
  <si>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</si>
  <si>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</si>
  <si>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</si>
  <si>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</si>
  <si>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</si>
  <si>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</si>
  <si>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</si>
  <si>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</si>
  <si>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</si>
  <si>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</si>
  <si>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</si>
  <si>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</si>
  <si>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</si>
  <si>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</si>
  <si>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</si>
  <si>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</si>
  <si>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</si>
  <si>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</si>
  <si>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</si>
  <si>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</si>
  <si>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</si>
  <si>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</si>
  <si>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</si>
  <si>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</si>
  <si>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</si>
  <si>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</si>
  <si>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</si>
  <si>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</si>
  <si>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</si>
  <si>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</si>
  <si>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</si>
  <si>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</si>
  <si>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</si>
  <si>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</si>
  <si>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</si>
  <si>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</si>
  <si>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</si>
  <si>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</si>
  <si>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</si>
  <si>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</si>
  <si>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</si>
  <si>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</si>
  <si>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</si>
  <si>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</si>
  <si>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</si>
  <si>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</si>
  <si>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</si>
  <si>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</si>
  <si>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</si>
  <si>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</si>
  <si>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</si>
  <si>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</si>
  <si>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</si>
  <si>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</si>
  <si>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</si>
  <si>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</si>
  <si>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</si>
  <si>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</si>
  <si>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</si>
  <si>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</si>
  <si>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</si>
  <si>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</si>
  <si>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</si>
  <si>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</si>
  <si>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</si>
  <si>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</si>
  <si>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</si>
  <si>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</si>
  <si>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</si>
  <si>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</si>
  <si>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</si>
  <si>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</si>
  <si>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</si>
  <si>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</si>
  <si>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</si>
  <si>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</si>
  <si>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</si>
  <si>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</si>
  <si>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</si>
  <si>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</si>
  <si>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</si>
  <si>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</si>
  <si>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</si>
  <si>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</si>
  <si>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</si>
  <si>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</si>
  <si>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</si>
  <si>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</si>
  <si>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</si>
  <si>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</si>
  <si>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</si>
  <si>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</si>
  <si>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</si>
  <si>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</si>
  <si>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</si>
  <si>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</si>
  <si>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</si>
  <si>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</si>
  <si>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</si>
  <si>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</si>
  <si>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</si>
  <si>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</si>
  <si>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</si>
  <si>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</si>
  <si>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</si>
  <si>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</si>
  <si>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</si>
  <si>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</si>
  <si>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</si>
  <si>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</si>
  <si>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</si>
  <si>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</si>
  <si>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</si>
  <si>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</si>
  <si>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</si>
  <si>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</si>
  <si>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</si>
  <si>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</si>
  <si>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</si>
  <si>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</si>
  <si>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</si>
  <si>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</si>
  <si>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</si>
  <si>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</si>
  <si>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</si>
  <si>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</si>
  <si>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</si>
  <si>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</si>
  <si>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</si>
  <si>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</si>
  <si>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</si>
  <si>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</si>
  <si>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</si>
  <si>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</si>
  <si>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</si>
  <si>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</si>
  <si>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</si>
  <si>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</si>
  <si>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</si>
  <si>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</si>
  <si>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</si>
  <si>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</si>
  <si>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</si>
  <si>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</si>
  <si>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</si>
  <si>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</si>
  <si>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</si>
  <si>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</si>
  <si>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</si>
  <si>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</si>
  <si>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</si>
  <si>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</si>
  <si>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</si>
  <si>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</si>
  <si>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</si>
  <si>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</si>
  <si>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</si>
  <si>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</si>
  <si>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</si>
  <si>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</si>
  <si>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</si>
  <si>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</si>
  <si>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</si>
  <si>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</si>
  <si>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</si>
  <si>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</si>
  <si>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</si>
  <si>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</si>
  <si>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</si>
  <si>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</si>
  <si>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</si>
  <si>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</si>
  <si>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</si>
  <si>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</si>
  <si>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</si>
  <si>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</si>
  <si>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</si>
  <si>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</si>
  <si>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</si>
  <si>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</si>
  <si>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</si>
  <si>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</si>
  <si>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</si>
  <si>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</si>
  <si>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</si>
  <si>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</si>
  <si>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</si>
  <si>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</si>
  <si>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</si>
  <si>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</si>
  <si>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</si>
  <si>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</si>
  <si>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</si>
  <si>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</si>
  <si>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</si>
  <si>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</si>
  <si>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</si>
  <si>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</si>
  <si>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</si>
  <si>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</si>
  <si>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</si>
  <si>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</si>
  <si>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</si>
  <si>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</si>
  <si>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</si>
  <si>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</si>
  <si>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</si>
  <si>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</si>
  <si>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</si>
  <si>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</si>
  <si>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</si>
  <si>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</si>
  <si>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</si>
  <si>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</si>
  <si>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</si>
  <si>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</si>
  <si>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</si>
  <si>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</si>
  <si>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</si>
  <si>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</si>
  <si>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</si>
  <si>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</si>
  <si>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</si>
  <si>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</si>
  <si>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</si>
  <si>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</si>
  <si>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</si>
  <si>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</si>
  <si>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</si>
  <si>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</si>
  <si>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</si>
  <si>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</si>
  <si>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</si>
  <si>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</si>
  <si>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</si>
  <si>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</si>
  <si>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</si>
  <si>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</si>
  <si>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</si>
  <si>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</si>
  <si>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</si>
  <si>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</si>
  <si>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</si>
  <si>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</si>
  <si>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</si>
  <si>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</si>
  <si>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</si>
  <si>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</si>
  <si>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</si>
  <si>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</si>
  <si>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</si>
  <si>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</si>
  <si>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</si>
  <si>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</si>
  <si>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</si>
  <si>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</si>
  <si>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</si>
  <si>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</si>
  <si>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</si>
  <si>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</si>
  <si>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</si>
  <si>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</si>
  <si>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</si>
  <si>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</si>
  <si>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</si>
  <si>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</si>
  <si>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</si>
  <si>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</si>
  <si>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</si>
  <si>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</si>
  <si>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</si>
  <si>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</si>
  <si>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</si>
  <si>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</si>
  <si>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</si>
  <si>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</si>
  <si>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</si>
  <si>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</si>
  <si>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</si>
  <si>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</si>
  <si>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</si>
  <si>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</si>
  <si>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</si>
  <si>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</si>
  <si>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</si>
  <si>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</si>
  <si>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</si>
  <si>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</si>
  <si>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</si>
  <si>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</si>
  <si>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</si>
  <si>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</si>
  <si>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</si>
  <si>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</si>
  <si>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</si>
  <si>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</si>
  <si>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</si>
  <si>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</si>
  <si>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</si>
  <si>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</si>
  <si>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</si>
  <si>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</si>
  <si>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</si>
  <si>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</si>
  <si>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</si>
  <si>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</si>
  <si>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</si>
  <si>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</si>
  <si>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</si>
  <si>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</si>
  <si>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</si>
  <si>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</si>
  <si>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</si>
  <si>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</si>
  <si>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</si>
  <si>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</si>
  <si>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</si>
  <si>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</si>
  <si>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</si>
  <si>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</si>
  <si>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</si>
  <si>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</si>
  <si>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</si>
  <si>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</si>
  <si>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</si>
  <si>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</si>
  <si>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</si>
  <si>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</si>
  <si>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</si>
  <si>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</si>
  <si>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</si>
  <si>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</si>
  <si>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</si>
  <si>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</si>
  <si>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</si>
  <si>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</si>
  <si>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</si>
  <si>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</si>
  <si>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</si>
  <si>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</si>
  <si>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</si>
  <si>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</si>
  <si>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</si>
  <si>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</si>
  <si>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</si>
  <si>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</si>
  <si>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</si>
  <si>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</si>
  <si>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</si>
  <si>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</si>
  <si>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</si>
  <si>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</si>
  <si>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</si>
  <si>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</si>
  <si>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</si>
  <si>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</si>
  <si>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</si>
  <si>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Default Amount: 1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</si>
  <si>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</si>
  <si>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</si>
  <si>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</si>
  <si>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</si>
  <si>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</si>
  <si>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</si>
  <si>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</si>
  <si>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</si>
  <si>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</si>
  <si>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</si>
  <si>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</si>
  <si>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</si>
  <si>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</si>
  <si>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</si>
  <si>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</si>
  <si>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</si>
  <si>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</si>
  <si>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</si>
  <si>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</si>
  <si>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</si>
  <si>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</si>
  <si>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</si>
  <si>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</si>
  <si>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</si>
  <si>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</si>
  <si>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</si>
  <si>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</si>
  <si>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</si>
  <si>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</si>
  <si>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</si>
  <si>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</si>
  <si>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</si>
  <si>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</si>
  <si>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</si>
  <si>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</si>
  <si>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</si>
  <si>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</si>
  <si>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</si>
  <si>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</si>
  <si>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</si>
  <si>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</si>
  <si>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</si>
  <si>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</si>
  <si>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</si>
  <si>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</si>
  <si>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</si>
  <si>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</si>
  <si>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</si>
  <si>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</si>
  <si>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</si>
  <si>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Mode</t>
  </si>
  <si>
    <t>1/2/5/7/10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</si>
  <si>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</si>
  <si>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</si>
  <si>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</si>
  <si>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</si>
  <si>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</si>
  <si>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</si>
  <si>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</si>
  <si>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</si>
  <si>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</si>
  <si>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</si>
  <si>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</si>
  <si>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</si>
  <si>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</si>
  <si>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</si>
  <si>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</si>
  <si>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</si>
  <si>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</si>
  <si>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</si>
  <si>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</si>
  <si>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</si>
  <si>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</si>
  <si>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</si>
  <si>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</si>
  <si>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</si>
  <si>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</si>
  <si>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</si>
  <si>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</si>
  <si>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</si>
  <si>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</si>
  <si>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</si>
  <si>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</si>
  <si>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</si>
  <si>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</si>
  <si>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</si>
  <si>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</si>
  <si>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</si>
  <si>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</si>
  <si>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</si>
  <si>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</si>
  <si>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</si>
  <si>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</si>
  <si>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</si>
  <si>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</si>
  <si>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</si>
  <si>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</si>
  <si>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</si>
  <si>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</si>
  <si>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</si>
  <si>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</si>
  <si>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</si>
  <si>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</si>
  <si>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</si>
  <si>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</si>
  <si>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</si>
  <si>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</si>
  <si>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</si>
  <si>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</si>
  <si>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</si>
  <si>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</si>
  <si>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</si>
  <si>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</si>
  <si>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</si>
  <si>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</si>
  <si>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</si>
  <si>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</si>
  <si>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</si>
  <si>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</si>
  <si>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</si>
  <si>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</si>
  <si>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</si>
  <si>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</si>
  <si>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</si>
  <si>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</si>
  <si>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</si>
  <si>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</si>
  <si>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</si>
  <si>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</si>
  <si>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</si>
  <si>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</si>
  <si>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</si>
  <si>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</si>
  <si>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</si>
  <si>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</si>
  <si>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</si>
  <si>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</si>
  <si>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</si>
  <si>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</si>
  <si>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</si>
  <si>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</si>
  <si>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</si>
  <si>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</si>
  <si>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</si>
  <si>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</si>
  <si>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</si>
  <si>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</si>
  <si>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</si>
  <si>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</si>
  <si>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</si>
  <si>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</si>
  <si>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</si>
  <si>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</si>
  <si>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</si>
  <si>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</si>
  <si>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</si>
  <si>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</si>
  <si>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</si>
  <si>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</si>
  <si>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</si>
  <si>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</si>
  <si>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</si>
  <si>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</si>
  <si>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</si>
  <si>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</si>
  <si>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</si>
  <si>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</si>
  <si>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</si>
  <si>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</si>
  <si>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</si>
  <si>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</si>
  <si>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</si>
  <si>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</si>
  <si>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</si>
  <si>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</si>
  <si>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</si>
  <si>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</si>
  <si>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</si>
  <si>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</si>
  <si>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</si>
  <si>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</si>
  <si>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</si>
  <si>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</si>
  <si>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</si>
  <si>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</si>
  <si>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</si>
  <si>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</si>
  <si>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</si>
  <si>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</si>
  <si>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</si>
  <si>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</si>
  <si>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</si>
  <si>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</si>
  <si>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</si>
  <si>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</si>
  <si>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</si>
  <si>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</si>
  <si>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</si>
  <si>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</si>
  <si>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</si>
  <si>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</si>
  <si>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</si>
  <si>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</si>
  <si>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</si>
  <si>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</si>
  <si>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</si>
  <si>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</si>
  <si>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</si>
  <si>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</si>
  <si>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</si>
  <si>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</si>
  <si>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</si>
  <si>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</si>
  <si>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</si>
  <si>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</si>
  <si>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</si>
  <si>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</si>
  <si>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</si>
  <si>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</si>
  <si>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</si>
  <si>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</si>
  <si>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</si>
  <si>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</si>
  <si>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</si>
  <si>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</si>
  <si>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</si>
  <si>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</si>
  <si>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</si>
  <si>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</si>
  <si>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</si>
  <si>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</si>
  <si>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</si>
  <si>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</si>
  <si>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</si>
  <si>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</si>
  <si>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</si>
  <si>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</si>
  <si>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</si>
  <si>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</si>
  <si>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</si>
  <si>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</si>
  <si>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</si>
  <si>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</si>
  <si>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</si>
  <si>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</si>
  <si>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</si>
  <si>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</si>
  <si>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</si>
  <si>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</si>
  <si>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</si>
  <si>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</si>
  <si>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</si>
  <si>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</si>
  <si>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</si>
  <si>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</si>
  <si>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</si>
  <si>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</si>
  <si>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</si>
  <si>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</si>
  <si>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</si>
  <si>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</si>
  <si>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</si>
  <si>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</si>
  <si>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</si>
  <si>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</si>
  <si>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</si>
  <si>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</si>
  <si>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</si>
  <si>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</si>
  <si>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</si>
  <si>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</si>
  <si>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</si>
  <si>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</si>
  <si>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</si>
  <si>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</si>
  <si>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</si>
  <si>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</si>
  <si>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</si>
  <si>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</si>
  <si>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</si>
  <si>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</si>
  <si>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</si>
  <si>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</si>
  <si>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</si>
  <si>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</si>
  <si>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</si>
  <si>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</si>
  <si>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</si>
  <si>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</si>
  <si>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</si>
  <si>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</si>
  <si>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</si>
  <si>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</si>
  <si>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</si>
  <si>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</si>
  <si>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</si>
  <si>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</si>
  <si>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</si>
  <si>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</si>
  <si>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</si>
  <si>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</si>
  <si>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</si>
  <si>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</si>
  <si>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</si>
  <si>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</si>
  <si>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</si>
  <si>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</si>
  <si>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</si>
  <si>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</si>
  <si>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</si>
  <si>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</si>
  <si>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</si>
  <si>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</si>
  <si>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</si>
  <si>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</si>
  <si>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</si>
  <si>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</si>
  <si>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</si>
  <si>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</si>
  <si>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</si>
  <si>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</si>
  <si>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</si>
  <si>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</si>
  <si>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</si>
  <si>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</si>
  <si>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</si>
  <si>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</si>
  <si>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</si>
  <si>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</si>
  <si>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</si>
  <si>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</si>
  <si>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</si>
  <si>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</si>
  <si>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</si>
  <si>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</si>
  <si>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</si>
  <si>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</si>
  <si>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</si>
  <si>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</si>
  <si>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</si>
  <si>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</si>
  <si>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</si>
  <si>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</si>
  <si>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</si>
  <si>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</si>
  <si>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</si>
  <si>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</si>
  <si>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</si>
  <si>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</si>
  <si>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</si>
  <si>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</si>
  <si>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</si>
  <si>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</si>
  <si>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</si>
  <si>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</si>
  <si>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</si>
  <si>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</si>
  <si>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</si>
  <si>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</si>
  <si>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</si>
  <si>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</si>
  <si>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</si>
  <si>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</si>
  <si>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</si>
  <si>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</si>
  <si>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</si>
  <si>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</si>
  <si>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</si>
  <si>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</si>
  <si>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</si>
  <si>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</si>
  <si>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</si>
  <si>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</si>
  <si>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</si>
  <si>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</si>
  <si>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</si>
  <si>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</si>
  <si>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</si>
  <si>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</si>
  <si>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</si>
  <si>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</si>
  <si>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</si>
  <si>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</si>
  <si>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</si>
  <si>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</si>
  <si>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</si>
  <si>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</si>
  <si>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</si>
  <si>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</si>
  <si>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</si>
  <si>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</si>
  <si>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</si>
  <si>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</si>
  <si>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</si>
  <si>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</si>
  <si>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</si>
  <si>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</si>
  <si>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</si>
  <si>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</si>
  <si>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</si>
  <si>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</si>
  <si>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</si>
  <si>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</si>
  <si>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</si>
  <si>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</si>
  <si>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</si>
  <si>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</si>
  <si>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</si>
  <si>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</si>
  <si>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</si>
  <si>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</si>
  <si>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</si>
  <si>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</si>
  <si>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</si>
  <si>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</si>
  <si>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</si>
  <si>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</si>
  <si>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</si>
  <si>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</si>
  <si>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</si>
  <si>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</si>
  <si>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</si>
  <si>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</si>
  <si>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</si>
  <si>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</si>
  <si>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</si>
  <si>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</si>
  <si>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</si>
  <si>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</si>
  <si>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</si>
  <si>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</si>
  <si>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</si>
  <si>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</si>
  <si>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</si>
  <si>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</si>
  <si>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</si>
  <si>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</si>
  <si>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</si>
  <si>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</si>
  <si>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</si>
  <si>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</si>
  <si>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</si>
  <si>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</si>
  <si>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</si>
  <si>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</si>
  <si>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</si>
  <si>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</si>
  <si>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</si>
  <si>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</si>
  <si>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</si>
  <si>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</si>
  <si>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</si>
  <si>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</si>
  <si>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</si>
  <si>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</si>
  <si>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</si>
  <si>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</si>
  <si>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</si>
  <si>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</si>
  <si>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</si>
  <si>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</si>
  <si>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</si>
  <si>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</si>
  <si>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</si>
  <si>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</si>
  <si>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</si>
  <si>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</si>
  <si>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</si>
  <si>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</si>
  <si>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</si>
  <si>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</si>
  <si>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</si>
  <si>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</si>
  <si>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</si>
  <si>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</si>
  <si>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</si>
  <si>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</si>
  <si>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</si>
  <si>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</si>
  <si>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</si>
  <si>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</si>
  <si>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</si>
  <si>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</si>
  <si>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</si>
  <si>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</si>
  <si>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</si>
  <si>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</si>
  <si>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</si>
  <si>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</si>
  <si>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</si>
  <si>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</si>
  <si>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</si>
  <si>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</si>
  <si>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</si>
  <si>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</si>
  <si>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</si>
  <si>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</si>
  <si>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</si>
  <si>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</si>
  <si>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</si>
  <si>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</si>
  <si>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</si>
  <si>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</si>
  <si>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</si>
  <si>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</si>
  <si>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</si>
  <si>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</si>
  <si>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</si>
  <si>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</si>
  <si>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</si>
  <si>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</si>
  <si>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</si>
  <si>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</si>
  <si>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</si>
  <si>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</si>
  <si>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</si>
  <si>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</si>
  <si>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</si>
  <si>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</si>
  <si>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</si>
  <si>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</si>
  <si>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</si>
  <si>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</si>
  <si>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</si>
  <si>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</si>
  <si>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</si>
  <si>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</si>
  <si>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</si>
  <si>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</si>
  <si>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</si>
  <si>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</si>
  <si>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</si>
  <si>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</si>
  <si>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</si>
  <si>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</si>
  <si>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</si>
  <si>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</si>
  <si>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</si>
  <si>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</si>
  <si>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</si>
  <si>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</si>
  <si>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</si>
  <si>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</si>
  <si>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</si>
  <si>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</si>
  <si>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</si>
  <si>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</si>
  <si>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</si>
  <si>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</si>
  <si>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</si>
  <si>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</si>
  <si>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</si>
  <si>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</si>
  <si>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</si>
  <si>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</si>
  <si>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</si>
  <si>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</si>
  <si>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</si>
  <si>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</si>
  <si>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</si>
  <si>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</si>
  <si>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</si>
  <si>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</si>
  <si>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</si>
  <si>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</si>
  <si>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</si>
  <si>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</si>
  <si>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</si>
  <si>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</si>
  <si>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</si>
  <si>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</si>
  <si>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</si>
  <si>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</si>
  <si>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</si>
  <si>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</si>
  <si>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</si>
  <si>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</si>
  <si>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</si>
  <si>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</si>
  <si>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</si>
  <si>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</si>
  <si>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</si>
  <si>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</si>
  <si>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</si>
  <si>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</si>
  <si>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</si>
  <si>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</si>
  <si>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</si>
  <si>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</si>
  <si>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</si>
  <si>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</si>
  <si>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</si>
  <si>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</si>
  <si>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</si>
  <si>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</si>
  <si>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</si>
  <si>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</si>
  <si>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</si>
  <si>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</si>
  <si>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</si>
  <si>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</si>
  <si>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</si>
  <si>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</si>
  <si>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</si>
  <si>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</si>
  <si>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</si>
  <si>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</si>
  <si>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</si>
  <si>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</si>
  <si>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</si>
  <si>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</si>
  <si>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</si>
  <si>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</si>
  <si>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</si>
  <si>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</si>
  <si>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</si>
  <si>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</si>
  <si>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</si>
  <si>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</si>
  <si>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</si>
  <si>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</si>
  <si>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</si>
  <si>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</si>
  <si>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</si>
  <si>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</si>
  <si>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</si>
  <si>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</si>
  <si>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</si>
  <si>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</si>
  <si>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</si>
  <si>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</si>
  <si>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</si>
  <si>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</si>
  <si>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</si>
  <si>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</si>
  <si>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</si>
  <si>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</si>
  <si>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</si>
  <si>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</si>
  <si>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</si>
  <si>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</si>
  <si>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</si>
  <si>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</si>
  <si>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</si>
  <si>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</si>
  <si>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</si>
  <si>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</si>
  <si>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</si>
  <si>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</si>
  <si>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</si>
  <si>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</si>
  <si>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</si>
  <si>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</si>
  <si>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</si>
  <si>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</si>
  <si>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</si>
  <si>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</si>
  <si>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</si>
  <si>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</si>
  <si>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</si>
  <si>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</si>
  <si>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</si>
  <si>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</si>
  <si>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</si>
  <si>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</si>
  <si>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</si>
  <si>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</si>
  <si>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</si>
  <si>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</si>
  <si>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</si>
  <si>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</si>
  <si>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</si>
  <si>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</si>
  <si>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</si>
  <si>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</si>
  <si>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</si>
  <si>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</si>
  <si>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</si>
  <si>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</si>
  <si>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</si>
  <si>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</si>
  <si>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</si>
  <si>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</si>
  <si>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</si>
  <si>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</si>
  <si>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</si>
  <si>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</si>
  <si>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</si>
  <si>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</si>
  <si>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</si>
  <si>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</si>
  <si>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</si>
  <si>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</si>
  <si>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</si>
  <si>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</si>
  <si>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</si>
  <si>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</si>
  <si>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</si>
  <si>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</si>
  <si>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</si>
  <si>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</si>
  <si>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</si>
  <si>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</si>
  <si>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</si>
  <si>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</si>
  <si>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</si>
  <si>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</si>
  <si>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</si>
  <si>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</si>
  <si>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</si>
  <si>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</si>
  <si>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</si>
  <si>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</si>
  <si>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</si>
  <si>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</si>
  <si>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</si>
  <si>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</si>
  <si>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</si>
  <si>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</si>
  <si>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</si>
  <si>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</si>
  <si>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</si>
  <si>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</si>
  <si>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</si>
  <si>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</si>
  <si>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</si>
  <si>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</si>
  <si>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</si>
  <si>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</si>
  <si>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</si>
  <si>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</si>
  <si>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</si>
  <si>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</si>
  <si>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</si>
  <si>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</si>
  <si>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</si>
  <si>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</si>
  <si>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</si>
  <si>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</si>
  <si>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</si>
  <si>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</si>
  <si>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</si>
  <si>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</si>
  <si>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</si>
  <si>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</si>
  <si>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</si>
  <si>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</si>
  <si>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</si>
  <si>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</si>
  <si>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</si>
  <si>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</si>
  <si>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</si>
  <si>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</si>
  <si>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</si>
  <si>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</si>
  <si>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</si>
  <si>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</si>
  <si>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</si>
  <si>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</si>
  <si>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</si>
  <si>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</si>
  <si>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</si>
  <si>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</si>
  <si>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</si>
  <si>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</si>
  <si>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</si>
  <si>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</si>
  <si>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</si>
  <si>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</si>
  <si>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</si>
  <si>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</si>
  <si>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</si>
  <si>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</si>
  <si>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</si>
  <si>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</si>
  <si>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</si>
  <si>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</si>
  <si>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</si>
  <si>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</si>
  <si>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</si>
  <si>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</si>
  <si>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</si>
  <si>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</si>
  <si>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</si>
  <si>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</si>
  <si>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</si>
  <si>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</si>
  <si>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</si>
  <si>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</si>
  <si>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</si>
  <si>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</si>
  <si>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</si>
  <si>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</si>
  <si>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</si>
  <si>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</si>
  <si>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</si>
  <si>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</si>
  <si>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</si>
  <si>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</si>
  <si>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</si>
  <si>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</si>
  <si>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</si>
  <si>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</si>
  <si>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</si>
  <si>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</si>
  <si>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</si>
  <si>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</si>
  <si>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</si>
  <si>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</si>
  <si>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</si>
  <si>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</si>
  <si>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</si>
  <si>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</si>
  <si>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</si>
  <si>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</si>
  <si>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</si>
  <si>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</si>
  <si>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</si>
  <si>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</si>
  <si>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</si>
  <si>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</si>
  <si>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</si>
  <si>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</si>
  <si>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</si>
  <si>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</si>
  <si>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</si>
  <si>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</si>
  <si>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</si>
  <si>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</si>
  <si>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</si>
  <si>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</si>
  <si>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</si>
  <si>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</si>
  <si>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</si>
  <si>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</si>
  <si>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</si>
  <si>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</si>
  <si>
    <t>9c9a78fc-39f5-4eeb-8118-8b3a8755e3ca</t>
  </si>
  <si>
    <t>2025-06-17 13:52:55</t>
  </si>
  <si>
    <t>2025-06-17 14:02:58</t>
  </si>
  <si>
    <t>b2a1e482-49dd-48d1-98a6-4f0cbdde4ec1</t>
  </si>
  <si>
    <t>2025-06-17 13:45:02</t>
  </si>
  <si>
    <t>2025-06-17 13:52:45</t>
  </si>
  <si>
    <t>b2402999-3c44-49c3-b406-1771dbed4acb</t>
  </si>
  <si>
    <t>2025-06-17 13:48:32</t>
  </si>
  <si>
    <t>9ac866b2-4416-47a1-bb3b-0068abac1fd8</t>
  </si>
  <si>
    <t>2025-06-17 13:46:52</t>
  </si>
  <si>
    <t>4cdfe446-5ae3-4d04-9e54-1ec7429dc688</t>
  </si>
  <si>
    <t>2025-06-17 13:42:43</t>
  </si>
  <si>
    <t>e9daafce-715b-4a11-9f1e-d4dfa95d50db</t>
  </si>
  <si>
    <t>2025-06-17 13:34:39</t>
  </si>
  <si>
    <t>2025-06-17 13:42:32</t>
  </si>
  <si>
    <t>c8aecc76-ac7f-428f-aaa9-47a648f174c1</t>
  </si>
  <si>
    <t>2025-06-17 13:32:30</t>
  </si>
  <si>
    <t>f713dc45-e5d6-4ae3-9a06-57d91d6d0c7d</t>
  </si>
  <si>
    <t>2025-06-17 13:22:17</t>
  </si>
  <si>
    <t>2025-06-17 13:32:20</t>
  </si>
  <si>
    <t>d5732da0-56c2-4665-a410-526d625dcbc1</t>
  </si>
  <si>
    <t>2025-06-17 13:24:46</t>
  </si>
  <si>
    <t>e15b3d87-1bf5-461e-ac8a-164ae8270537</t>
  </si>
  <si>
    <t>2025-06-17 13:11:27</t>
  </si>
  <si>
    <t>2025-06-17 13:21:30</t>
  </si>
  <si>
    <t>ddb7391c-4724-4411-b7cd-1259ca4757bd</t>
  </si>
  <si>
    <t>2025-06-17 13:16:06</t>
  </si>
  <si>
    <t>5a48ff76-5a21-467d-8f95-f03e07970fc7</t>
  </si>
  <si>
    <t>2025-06-17 13:14:36</t>
  </si>
  <si>
    <t>fc71547d-94ac-4655-89a0-548ec193ad2f</t>
  </si>
  <si>
    <t>2025-06-17 13:01:14</t>
  </si>
  <si>
    <t>2025-06-17 13:11:17</t>
  </si>
  <si>
    <t>ad5f8638-ee2c-4190-b634-46b73f3d8ef9</t>
  </si>
  <si>
    <t>2025-06-17 13:03:53</t>
  </si>
  <si>
    <t>6f06846e-9b93-4a00-95f7-a6d98975e24c</t>
  </si>
  <si>
    <t>2025-06-17 13:04:13</t>
  </si>
  <si>
    <t>efd4dd90-0bcf-4fbe-8736-f7b606a3441f</t>
  </si>
  <si>
    <t>2025-06-17 12:57:22</t>
  </si>
  <si>
    <t>2025-06-17 13:01:05</t>
  </si>
  <si>
    <t>e2fbd54e-7197-4845-be4a-89c02ec36777</t>
  </si>
  <si>
    <t>2025-06-17 12:51:01</t>
  </si>
  <si>
    <t>7d188411-4940-4f09-86a6-db6f60a5f29d</t>
  </si>
  <si>
    <t>2025-06-17 12:55:21</t>
  </si>
  <si>
    <t>721d559f-2ad1-41a5-86ec-20a0378e58af</t>
  </si>
  <si>
    <t>2025-06-17 12:56:31</t>
  </si>
  <si>
    <t>288d63f3-03a5-4bfd-b55f-e5d86a3b8dea</t>
  </si>
  <si>
    <t>2025-06-17 12:58:22</t>
  </si>
  <si>
    <t>1dc8010a-4d64-4bd8-9e5f-d99c18247a65</t>
  </si>
  <si>
    <t>2025-06-17 12:29:58</t>
  </si>
  <si>
    <t>2025-06-17 12:40:01</t>
  </si>
  <si>
    <t>e355a99e-2755-450c-b10c-afa1dbb12dc2</t>
  </si>
  <si>
    <t>2025-06-17 12:27:26</t>
  </si>
  <si>
    <t>2025-06-17 12:29:48</t>
  </si>
  <si>
    <t>8c4cb08d-0956-4849-a312-aafe368db0da</t>
  </si>
  <si>
    <t>2025-06-17 12:19:45</t>
  </si>
  <si>
    <t>fe1f143e-0a6c-42bb-b0dd-af566b686c22</t>
  </si>
  <si>
    <t>2025-06-17 12:06:59</t>
  </si>
  <si>
    <t>2025-06-17 12:08:12</t>
  </si>
  <si>
    <t>7d3e24fd-d9c7-4878-a530-9d05150fc4cb</t>
  </si>
  <si>
    <t>2025-06-17 11:58:09</t>
  </si>
  <si>
    <t>fcd98024-ce60-40a2-8e6c-0d1d5411f424</t>
  </si>
  <si>
    <t>2025-06-17 11:51:16</t>
  </si>
  <si>
    <t>2025-06-17 11:58:00</t>
  </si>
  <si>
    <t>86d9e705-dee3-4be0-848a-238e7fdac1a1</t>
  </si>
  <si>
    <t>2025-06-17 11:47:57</t>
  </si>
  <si>
    <t>add8e04c-bd11-4194-a3be-e2aaf1ce8d6e</t>
  </si>
  <si>
    <t>2025-06-17 11:37:44</t>
  </si>
  <si>
    <t>2025-06-17 11:47:47</t>
  </si>
  <si>
    <t>8d3a95ee-4513-4a92-97ff-dc69e5fc3382</t>
  </si>
  <si>
    <t>2025-06-17 11:40:23</t>
  </si>
  <si>
    <t>b58d703e-310c-4871-b6d6-5c90ef60ec13</t>
  </si>
  <si>
    <t>2025-06-17 11:27:32</t>
  </si>
  <si>
    <t>2025-06-17 11:37:35</t>
  </si>
  <si>
    <t>417c4fa3-dc30-4c53-a4d4-087cf4325d50</t>
  </si>
  <si>
    <t>2025-06-17 11:32:31</t>
  </si>
  <si>
    <t>dce04b25-bf2c-400a-81c9-e4e935fd44c2</t>
  </si>
  <si>
    <t>2025-06-17 11:19:58</t>
  </si>
  <si>
    <t>2025-06-17 11:27:22</t>
  </si>
  <si>
    <t>bf194ffe-47d8-4637-bc0b-19302658b933</t>
  </si>
  <si>
    <t>2025-06-17 11:23:59</t>
  </si>
  <si>
    <t>0abc948d-a18b-4436-bdb7-8ebd7e5a4f79</t>
  </si>
  <si>
    <t>2025-06-17 11:17:19</t>
  </si>
  <si>
    <t>1c10bc0f-e5b1-4ca6-a9a4-82d36c56f0c6</t>
  </si>
  <si>
    <t>2025-06-17 10:42:28</t>
  </si>
  <si>
    <t>2025-06-17 10:52:31</t>
  </si>
  <si>
    <t>46f9a4d0-cbb2-46ce-a4f3-33988b9ce21c</t>
  </si>
  <si>
    <t>2025-06-18 13:52:54</t>
  </si>
  <si>
    <t>2025-06-18 14:02:58</t>
  </si>
  <si>
    <t>e6e8de80-c83d-4e0e-b463-c0811cb36b50</t>
  </si>
  <si>
    <t>2025-06-18 13:47:22</t>
  </si>
  <si>
    <t>2025-06-18 13:52:45</t>
  </si>
  <si>
    <t>6e9759b7-2a97-45b6-8233-6f0c1ff17b68</t>
  </si>
  <si>
    <t>2025-06-18 13:42:42</t>
  </si>
  <si>
    <t>a4a4cd03-be75-47d5-a9ad-7f732b199d8a</t>
  </si>
  <si>
    <t>2025-06-18 13:32:30</t>
  </si>
  <si>
    <t>2025-06-18 13:42:33</t>
  </si>
  <si>
    <t>829da3c1-a9d1-44d5-8d82-61741119c30a</t>
  </si>
  <si>
    <t>2025-06-18 13:36:09</t>
  </si>
  <si>
    <t>607cf793-126d-44cc-9790-6f6f3ebb0f83</t>
  </si>
  <si>
    <t>2025-06-18 13:22:18</t>
  </si>
  <si>
    <t>2025-06-18 13:32:21</t>
  </si>
  <si>
    <t>d6fe7b0c-5dfc-4809-83da-1ed1fb804ce3</t>
  </si>
  <si>
    <t>2025-06-18 13:11:55</t>
  </si>
  <si>
    <t>2025-06-18 13:21:58</t>
  </si>
  <si>
    <t>66280264-2518-4ad8-ab70-3454c87a212b</t>
  </si>
  <si>
    <t>2025-06-18 13:14:04</t>
  </si>
  <si>
    <t>b30cae61-e322-4ece-836e-0412ecc55c2e</t>
  </si>
  <si>
    <t>2025-06-18 13:01:15</t>
  </si>
  <si>
    <t>2025-06-18 13:11:18</t>
  </si>
  <si>
    <t>361547ea-f327-47ce-900c-c1635f979ac8</t>
  </si>
  <si>
    <t>2025-06-18 13:03:44</t>
  </si>
  <si>
    <t>30dd64ef-4000-4be6-907f-312da3907880</t>
  </si>
  <si>
    <t>2025-06-18 13:06:35</t>
  </si>
  <si>
    <t>11255030-e391-4e8e-960e-8a15a658c035</t>
  </si>
  <si>
    <t>2025-06-18 13:05:25</t>
  </si>
  <si>
    <t>f1120cc9-ea9a-4091-a4f7-5a8cc06b483d</t>
  </si>
  <si>
    <t>2025-06-18 12:55:32</t>
  </si>
  <si>
    <t>2025-06-18 13:01:06</t>
  </si>
  <si>
    <t>87d89dd2-9d09-4617-a377-1e6e737c576d</t>
  </si>
  <si>
    <t>2025-06-18 12:51:03</t>
  </si>
  <si>
    <t>28d14698-f1f0-4837-8125-c49b99e79bdd</t>
  </si>
  <si>
    <t>2025-06-18 12:53:32</t>
  </si>
  <si>
    <t>111e5390-d162-47a5-9498-ad48e9b22ff6</t>
  </si>
  <si>
    <t>2025-06-18 12:40:51</t>
  </si>
  <si>
    <t>2025-06-18 12:50:54</t>
  </si>
  <si>
    <t>a13a2e42-bd6e-42b4-beed-b3c17ea672a3</t>
  </si>
  <si>
    <t>2025-06-18 12:30:38</t>
  </si>
  <si>
    <t>2025-06-18 12:40:41</t>
  </si>
  <si>
    <t>66a85407-e765-4828-9be1-5b6ac3513fc0</t>
  </si>
  <si>
    <t>2025-06-18 12:35:58</t>
  </si>
  <si>
    <t>f66d4d36-b3b6-4ba0-8d52-03fc2c3b12e7</t>
  </si>
  <si>
    <t>2025-06-18 12:20:26</t>
  </si>
  <si>
    <t>2025-06-18 12:30:29</t>
  </si>
  <si>
    <t>4b35170d-11c3-4fb9-8a10-27f05d8fe1e2</t>
  </si>
  <si>
    <t>2025-06-18 12:24:25</t>
  </si>
  <si>
    <t>a953437c-f4ef-4a69-b509-e6933356950e</t>
  </si>
  <si>
    <t>2025-06-18 12:10:13</t>
  </si>
  <si>
    <t>2025-06-18 12:20:16</t>
  </si>
  <si>
    <t>da8f6356-ed34-44f1-aae9-e8cff4e86913</t>
  </si>
  <si>
    <t>2025-06-18 12:02:12</t>
  </si>
  <si>
    <t>2025-06-18 12:09:36</t>
  </si>
  <si>
    <t>166776df-7881-4865-852c-c7145cbcea91</t>
  </si>
  <si>
    <t>2025-06-18 11:59:33</t>
  </si>
  <si>
    <t>b27d4bca-8a9c-4bfe-9f3f-bbcb2a9a77bb</t>
  </si>
  <si>
    <t>2025-06-18 11:49:20</t>
  </si>
  <si>
    <t>2025-06-18 11:59:24</t>
  </si>
  <si>
    <t>6b435b2d-26e3-4f50-b764-9e883f1007a4</t>
  </si>
  <si>
    <t>2025-06-18 11:38:48</t>
  </si>
  <si>
    <t>2025-06-18 11:48:51</t>
  </si>
  <si>
    <t>246b8495-e0ff-4879-82bb-5292ead5effc</t>
  </si>
  <si>
    <t>2025-06-18 11:41:47</t>
  </si>
  <si>
    <t>b7f96ad0-9bea-4cf9-aeca-ef04d9c58aec</t>
  </si>
  <si>
    <t>2025-06-18 11:33:15</t>
  </si>
  <si>
    <t>2025-06-18 11:38:39</t>
  </si>
  <si>
    <t>ab670d23-e48b-4ddf-a396-9638f8d6fa4a</t>
  </si>
  <si>
    <t>2025-06-18 11:28:36</t>
  </si>
  <si>
    <t>1cfc8816-055d-4d29-8bd9-9339cf31909c</t>
  </si>
  <si>
    <t>2025-06-18 11:32:05</t>
  </si>
  <si>
    <t>fa4dadc3-b2d1-4edb-8d2c-474f40b94bc8</t>
  </si>
  <si>
    <t>2025-06-18 11:18:24</t>
  </si>
  <si>
    <t>2025-06-18 11:28:27</t>
  </si>
  <si>
    <t>4c8c0d79-be26-4bee-9eac-7b838630d1fe</t>
  </si>
  <si>
    <t>2025-06-18 11:22:33</t>
  </si>
  <si>
    <t>3f76c767-b90e-4afb-a5e4-7ee3f884a4eb</t>
  </si>
  <si>
    <t>2025-06-18 11:23:13</t>
  </si>
  <si>
    <t>1ecd20f1-a4ba-40b2-a16f-ce0727f1e7ce</t>
  </si>
  <si>
    <t>2025-06-18 11:20:52</t>
  </si>
  <si>
    <t>e4684fcc-5188-4ece-b07d-72cea635893c</t>
  </si>
  <si>
    <t>2025-06-18 11:08:10</t>
  </si>
  <si>
    <t>2025-06-18 11:18:14</t>
  </si>
  <si>
    <t>970f63b4-b9c4-4a00-9d3e-84fac2116726</t>
  </si>
  <si>
    <t>2025-06-18 10:57:20</t>
  </si>
  <si>
    <t>2025-06-18 11:07:23</t>
  </si>
  <si>
    <t>ee86be6c-7538-4bc2-b2d1-c31b7c3c3489</t>
  </si>
  <si>
    <t>2025-06-18 10:49:36</t>
  </si>
  <si>
    <t>2025-06-18 10:57:11</t>
  </si>
  <si>
    <t>89f044af-0db4-4a86-8463-5b419ae40de5</t>
  </si>
  <si>
    <t>2025-06-18 10:47:08</t>
  </si>
  <si>
    <t>83de7093-bdd3-411f-afb6-62fef242cf4b</t>
  </si>
  <si>
    <t>2025-06-18 10:50:17</t>
  </si>
  <si>
    <t>13647a75-1120-40fa-a4cd-7d61cfa16671</t>
  </si>
  <si>
    <t>2025-06-18 10:53:48</t>
  </si>
  <si>
    <t>e6a6edc8-d839-41d1-b3a9-b9b82e911b14</t>
  </si>
  <si>
    <t>2025-06-18 10:45:36</t>
  </si>
  <si>
    <t>2025-06-18 10:46:58</t>
  </si>
  <si>
    <t>90510f55-4397-49b4-8180-93a72bef6009</t>
  </si>
  <si>
    <t>2025-06-18 10:40:35</t>
  </si>
  <si>
    <t>229563aa-8226-4579-ba29-ce786d441e22</t>
  </si>
  <si>
    <t>2025-06-18 10:36:55</t>
  </si>
  <si>
    <t>139e88fd-3380-4261-95a6-c103bf9f1ebd</t>
  </si>
  <si>
    <t>2025-06-18 10:43:56</t>
  </si>
  <si>
    <t>b98a4deb-9546-4d07-9814-f5e7cdf84b2c</t>
  </si>
  <si>
    <t>2025-06-18 10:26:42</t>
  </si>
  <si>
    <t>2025-06-18 10:36:46</t>
  </si>
  <si>
    <t>0fb8ba71-db9c-435e-854b-e56d78b317c5</t>
  </si>
  <si>
    <t>2025-06-18 10:16:30</t>
  </si>
  <si>
    <t>2025-06-18 10:26:33</t>
  </si>
  <si>
    <t>7b940d1c-16c4-46d2-8d78-1af84b5a6526</t>
  </si>
  <si>
    <t>2025-06-18 10:06:17</t>
  </si>
  <si>
    <t>2025-06-18 10:16:20</t>
  </si>
  <si>
    <t>464f183e-8c1a-4b36-8f6f-e16a43ce983a</t>
  </si>
  <si>
    <t>2025-06-18 10:08:26</t>
  </si>
  <si>
    <t>2ae08eda-d789-424c-a840-fa876a5f89d8</t>
  </si>
  <si>
    <t>2025-06-18 09:55:38</t>
  </si>
  <si>
    <t>2025-06-18 10:05:40</t>
  </si>
  <si>
    <t>f36061fb-1784-41c1-8464-10f8942ac59f</t>
  </si>
  <si>
    <t>2025-06-18 09:45:25</t>
  </si>
  <si>
    <t>2025-06-18 09:55:28</t>
  </si>
  <si>
    <t>680e07b1-db8f-4c36-9ddc-ef488405b18b</t>
  </si>
  <si>
    <t>2025-06-18 09:35:12</t>
  </si>
  <si>
    <t>2025-06-18 09:45:16</t>
  </si>
  <si>
    <t>f928bc85-715e-42ff-ac91-05b74e2285c3</t>
  </si>
  <si>
    <t>2025-06-18 09:27:59</t>
  </si>
  <si>
    <t>2025-06-18 09:35:03</t>
  </si>
  <si>
    <t>d831409e-e88f-4c24-bdb0-b1ee3e3cd1c7</t>
  </si>
  <si>
    <t>2025-06-18 09:30:10</t>
  </si>
  <si>
    <t>4d72e5bc-c5e7-4296-80ec-b129591d58e9</t>
  </si>
  <si>
    <t>2025-06-18 09:25:00</t>
  </si>
  <si>
    <t>1756353f-716b-4cfc-8540-507c3b4a082e</t>
  </si>
  <si>
    <t>2025-06-18 09:29:10</t>
  </si>
  <si>
    <t>b0bace42-9a3a-4b96-aa4c-93f56b1ddf59</t>
  </si>
  <si>
    <t>2025-06-18 09:14:48</t>
  </si>
  <si>
    <t>2025-06-18 09:24:50</t>
  </si>
  <si>
    <t>ee055a2f-a949-4000-bc78-d6dfba73e49f</t>
  </si>
  <si>
    <t>2025-06-18 09:09:14</t>
  </si>
  <si>
    <t>2025-06-18 09:14:28</t>
  </si>
  <si>
    <t>92f3f6ee-9689-4e52-a8b6-d598301ec077</t>
  </si>
  <si>
    <t>2025-06-18 09:04:25</t>
  </si>
  <si>
    <t>43aa555a-2df4-4e31-a211-cea23629f5f7</t>
  </si>
  <si>
    <t>2025-06-18 09:09:54</t>
  </si>
  <si>
    <t>c19aefab-06a3-4829-8515-baaa88cbe6a0</t>
  </si>
  <si>
    <t>2025-06-18 09:00:54</t>
  </si>
  <si>
    <t>2025-06-18 09:03:47</t>
  </si>
  <si>
    <t>b4ceaa68-2bfe-46af-9604-1b9752234e41</t>
  </si>
  <si>
    <t>2025-06-18 08:53:44</t>
  </si>
  <si>
    <t>21811894-f676-4198-b94b-6a04d1a89d55</t>
  </si>
  <si>
    <t>2025-06-18 08:55:53</t>
  </si>
  <si>
    <t>ccaf7591-b7fb-43ea-9e75-0cc32b4455b1</t>
  </si>
  <si>
    <t>2025-06-18 08:32:28</t>
  </si>
  <si>
    <t>2025-06-18 08:42:31</t>
  </si>
  <si>
    <t>24dbbddf-e64f-4724-becb-a6ca3b19c0db</t>
  </si>
  <si>
    <t>2025-06-18 08:41:19</t>
  </si>
  <si>
    <t>aad24113-3bd4-4bcd-9629-fe0e28b607aa</t>
  </si>
  <si>
    <t>2025-06-18 08:25:29</t>
  </si>
  <si>
    <t>2025-06-18 08:32:23</t>
  </si>
  <si>
    <t>52690740-e101-416a-af28-bd00d5bed6e7</t>
  </si>
  <si>
    <t>2025-06-18 08:22:20</t>
  </si>
  <si>
    <t>0ca97526-6f11-44e3-b169-f35116455b68</t>
  </si>
  <si>
    <t>2025-06-18 08:24:29</t>
  </si>
  <si>
    <t>7ea47542-9acf-4dd8-afbc-c7de187a79b2</t>
  </si>
  <si>
    <t>2025-06-18 08:12:08</t>
  </si>
  <si>
    <t>2025-06-18 08:22:10</t>
  </si>
  <si>
    <t>a120fdc2-2904-4939-87c9-37f7473f4b00</t>
  </si>
  <si>
    <t>2025-06-18 08:01:55</t>
  </si>
  <si>
    <t>2025-06-18 08:11:58</t>
  </si>
  <si>
    <t>7e2f633f-9ab7-4531-82e1-4f30e1b665a7</t>
  </si>
  <si>
    <t>2025-06-18 07:51:15</t>
  </si>
  <si>
    <t>2025-06-18 08:01:18</t>
  </si>
  <si>
    <t>27e8089c-cb32-4902-90e3-e639e2f37583</t>
  </si>
  <si>
    <t>2025-06-18 07:56:14</t>
  </si>
  <si>
    <t>c89eeb79-3560-48a9-80e5-619d32e2cdd6</t>
  </si>
  <si>
    <t>2025-06-18 07:43:31</t>
  </si>
  <si>
    <t>2025-06-18 07:51:05</t>
  </si>
  <si>
    <t>19362ae6-7d12-41c5-994f-618392003db5</t>
  </si>
  <si>
    <t>2025-06-18 07:41:02</t>
  </si>
  <si>
    <t>e371afce-0913-46d5-817f-1edfd497b612</t>
  </si>
  <si>
    <t>2025-06-18 07:39:50</t>
  </si>
  <si>
    <t>2025-06-18 07:40:53</t>
  </si>
  <si>
    <t>144d7696-679d-4108-a94d-63424bea64db</t>
  </si>
  <si>
    <t>2025-06-18 07:30:49</t>
  </si>
  <si>
    <t>f65bfa6e-ebe7-4041-8d0d-59b8cdbe980c</t>
  </si>
  <si>
    <t>2025-06-18 07:20:37</t>
  </si>
  <si>
    <t>2025-06-18 07:30:40</t>
  </si>
  <si>
    <t>5bb3fcdf-d024-4700-ad6c-82872e636152</t>
  </si>
  <si>
    <t>2025-06-18 07:27:07</t>
  </si>
  <si>
    <t>e6761858-098a-4e19-acc2-7348a5782901</t>
  </si>
  <si>
    <t>2025-06-18 07:10:25</t>
  </si>
  <si>
    <t>2025-06-18 07:20:28</t>
  </si>
  <si>
    <t>51b01c16-4a64-46e7-9ddc-4f9bf0c5ceec</t>
  </si>
  <si>
    <t>2025-06-18 07:00:12</t>
  </si>
  <si>
    <t>2025-06-18 07:10:15</t>
  </si>
  <si>
    <t>27ee56c5-456e-42f4-b21c-388e1a6d6c18</t>
  </si>
  <si>
    <t>2025-06-18 06:44:41</t>
  </si>
  <si>
    <t>2025-06-18 06:50:55</t>
  </si>
  <si>
    <t>0b8708b8-e83e-4ef6-9327-7f686ae4bc71</t>
  </si>
  <si>
    <t>2025-06-18 06:40:52</t>
  </si>
  <si>
    <t>79b274e3-61c8-4200-ae9a-9042b7b4b682</t>
  </si>
  <si>
    <t>2025-06-18 06:30:39</t>
  </si>
  <si>
    <t>2025-06-18 06:40:42</t>
  </si>
  <si>
    <t>62468220-8529-4980-839b-096bbdd656d3</t>
  </si>
  <si>
    <t>2025-06-18 06:25:36</t>
  </si>
  <si>
    <t>2025-06-18 06:30:30</t>
  </si>
  <si>
    <t>21344fef-753c-4c71-a5fd-f5e09681da1c</t>
  </si>
  <si>
    <t>2025-06-18 06:20:27</t>
  </si>
  <si>
    <t>f8a7c57e-cc39-4e27-90ec-9d6877adb87e</t>
  </si>
  <si>
    <t>2025-06-18 06:10:14</t>
  </si>
  <si>
    <t>2025-06-18 06:20:17</t>
  </si>
  <si>
    <t>56713e6c-c960-40c4-b1c4-6f967b8f4e89</t>
  </si>
  <si>
    <t>2025-06-18 06:00:02</t>
  </si>
  <si>
    <t>2025-06-18 06:10:05</t>
  </si>
  <si>
    <t>ab2b2a41-cfab-4fe1-a89f-3e272ecc243b</t>
  </si>
  <si>
    <t>2025-06-18 05:38:54</t>
  </si>
  <si>
    <t>2025-06-18 05:45:27</t>
  </si>
  <si>
    <t>728ee276-aaca-46b9-9b99-9bcbdfa8a4af</t>
  </si>
  <si>
    <t>2025-06-18 05:40:04</t>
  </si>
  <si>
    <t>635bead0-38f2-48c3-892f-091b5bcdf36d</t>
  </si>
  <si>
    <t>2025-06-18 05:40:34</t>
  </si>
  <si>
    <t>53dda4a7-0c34-4a10-8533-34bf22f34677</t>
  </si>
  <si>
    <t>2025-06-18 05:35:24</t>
  </si>
  <si>
    <t>f36af7dc-73b1-4903-86cb-8ca71c069a1f</t>
  </si>
  <si>
    <t>2025-06-18 05:28:41</t>
  </si>
  <si>
    <t>2025-06-18 05:35:15</t>
  </si>
  <si>
    <t>df37e4e2-20a2-4110-9fe7-16b3305e40e0</t>
  </si>
  <si>
    <t>2025-06-18 05:27:31</t>
  </si>
  <si>
    <t>d2c6836f-6f70-4314-b8c0-55efd65727fd</t>
  </si>
  <si>
    <t>2025-06-18 05:29:41</t>
  </si>
  <si>
    <t>4f12b554-7903-4d93-ae3d-c8bf1451abb0</t>
  </si>
  <si>
    <t>2025-06-18 05:25:12</t>
  </si>
  <si>
    <t>d971bcc5-0ae0-4d44-ad56-93ca7f52012c</t>
  </si>
  <si>
    <t>2025-06-18 05:06:19</t>
  </si>
  <si>
    <t>2025-06-18 05:14:03</t>
  </si>
  <si>
    <t>8d3a8d71-145b-4060-8ac6-ef50095a37a0</t>
  </si>
  <si>
    <t>2025-06-18 05:04:00</t>
  </si>
  <si>
    <t>d7be2ee5-5111-49c0-85df-9d7bbfc1c661</t>
  </si>
  <si>
    <t>2025-06-18 04:58:37</t>
  </si>
  <si>
    <t>2025-06-18 05:03:50</t>
  </si>
  <si>
    <t>22f88f62-236c-4788-bcf3-3e2cd777721d</t>
  </si>
  <si>
    <t>2025-06-18 04:53:47</t>
  </si>
  <si>
    <t>a8c399e1-d8ad-4571-9c7d-abfd26309404</t>
  </si>
  <si>
    <t>2025-06-18 04:46:09</t>
  </si>
  <si>
    <t>2025-06-18 04:53:12</t>
  </si>
  <si>
    <t>6f6d4e22-616e-4ebc-a08f-be979140e6b8</t>
  </si>
  <si>
    <t>2025-06-18 04:43:09</t>
  </si>
  <si>
    <t>257e74ea-9977-4826-96bb-ab776b60e467</t>
  </si>
  <si>
    <t>2025-06-18 04:45:18</t>
  </si>
  <si>
    <t>f48ef202-832d-411d-85fb-7ba7c750e99f</t>
  </si>
  <si>
    <t>2025-06-18 04:37:57</t>
  </si>
  <si>
    <t>2025-06-18 04:42:40</t>
  </si>
  <si>
    <t>d3dbe33b-18b9-44a0-9954-1926d806011c</t>
  </si>
  <si>
    <t>2025-06-18 04:36:16</t>
  </si>
  <si>
    <t>7583dfed-04bc-4bc7-a000-fb738ea2d1b7</t>
  </si>
  <si>
    <t>2025-06-18 04:32:37</t>
  </si>
  <si>
    <t>78931680-1d68-4897-b755-028cb28c37de</t>
  </si>
  <si>
    <t>2025-06-18 04:22:24</t>
  </si>
  <si>
    <t>2025-06-18 04:32:28</t>
  </si>
  <si>
    <t>f4d6e7e4-7491-4864-bc01-474f03d27a6a</t>
  </si>
  <si>
    <t>2025-06-18 04:12:12</t>
  </si>
  <si>
    <t>2025-06-18 04:22:15</t>
  </si>
  <si>
    <t>5763787f-8e43-4954-8066-1ca4b00832e4</t>
  </si>
  <si>
    <t>2025-06-18 04:15:21</t>
  </si>
  <si>
    <t>e39fa905-483b-4078-bca3-77ad23b2d8af</t>
  </si>
  <si>
    <t>2025-06-18 04:06:29</t>
  </si>
  <si>
    <t>2025-06-18 04:12:02</t>
  </si>
  <si>
    <t>3274fcff-fee5-4954-be53-f703478e32b5</t>
  </si>
  <si>
    <t>2025-06-18 04:04:08</t>
  </si>
  <si>
    <t>0544a7e6-0e6b-468f-bf83-745a28c9bdea</t>
  </si>
  <si>
    <t>2025-06-18 04:01:59</t>
  </si>
  <si>
    <t>5f12f069-89b0-4296-95cf-bcbe633f2988</t>
  </si>
  <si>
    <t>2025-06-18 03:51:47</t>
  </si>
  <si>
    <t>2025-06-18 04:01:50</t>
  </si>
  <si>
    <t>fc89bdfa-c6d3-44b1-9ae5-27ca1821a498</t>
  </si>
  <si>
    <t>2025-06-18 03:30:07</t>
  </si>
  <si>
    <t>2025-06-18 03:40:11</t>
  </si>
  <si>
    <t>03148b52-d7e7-40d8-b51e-4a4dfdfbb881</t>
  </si>
  <si>
    <t>2025-06-18 03:32:27</t>
  </si>
  <si>
    <t>e47be422-3ad2-455d-9a6a-c2caf0c1d2d6</t>
  </si>
  <si>
    <t>2025-06-18 03:26:45</t>
  </si>
  <si>
    <t>2025-06-18 03:29:58</t>
  </si>
  <si>
    <t>03c06f74-f298-4dc9-86ac-b4a62393eb46</t>
  </si>
  <si>
    <t>2025-06-18 03:19:55</t>
  </si>
  <si>
    <t>e536261a-04b7-4c50-942a-bb19764850a5</t>
  </si>
  <si>
    <t>2025-06-18 03:18:43</t>
  </si>
  <si>
    <t>2025-06-18 03:19:45</t>
  </si>
  <si>
    <t>bae6084b-3ff5-4877-b15b-3634d25c31e8</t>
  </si>
  <si>
    <t>2025-06-18 03:09:43</t>
  </si>
  <si>
    <t>a7734176-30e5-4681-a490-1ba2688f014b</t>
  </si>
  <si>
    <t>2025-06-18 02:59:30</t>
  </si>
  <si>
    <t>2025-06-18 03:09:33</t>
  </si>
  <si>
    <t>e133e226-5378-4c67-b3c8-f0a6c7fbbc78</t>
  </si>
  <si>
    <t>2025-06-18 02:54:37</t>
  </si>
  <si>
    <t>2025-06-18 02:59:20</t>
  </si>
  <si>
    <t>ab9db662-ed5c-48e2-9f92-91244619356f</t>
  </si>
  <si>
    <t>2025-06-18 02:49:17</t>
  </si>
  <si>
    <t>7d8b65dd-7fff-4adc-aee0-cb2c96a8a563</t>
  </si>
  <si>
    <t>2025-06-18 02:38:37</t>
  </si>
  <si>
    <t>2025-06-18 02:48:41</t>
  </si>
  <si>
    <t>c37dd468-de53-4a14-b47e-ac1eb41207ff</t>
  </si>
  <si>
    <t>2025-06-18 02:27:54</t>
  </si>
  <si>
    <t>2025-06-18 02:35:48</t>
  </si>
  <si>
    <t>7942e3e5-c3f2-4d57-8679-c19b8476267a</t>
  </si>
  <si>
    <t>2025-06-18 02:25:45</t>
  </si>
  <si>
    <t>691b2c3b-8d2c-4ce9-bd3a-a0e02f2de553</t>
  </si>
  <si>
    <t>2025-06-18 02:29:54</t>
  </si>
  <si>
    <t>3abbc2e3-c8cd-4a59-95ac-fa0e8ded47eb</t>
  </si>
  <si>
    <t>2025-06-18 02:28:34</t>
  </si>
  <si>
    <t>f5fff80d-92f9-4928-b033-4a84cf9e1b90</t>
  </si>
  <si>
    <t>2025-06-18 02:17:41</t>
  </si>
  <si>
    <t>2025-06-18 02:25:36</t>
  </si>
  <si>
    <t>a0f43af0-05c5-4fc9-8796-fb958d5d63f4</t>
  </si>
  <si>
    <t>2025-06-18 02:15:33</t>
  </si>
  <si>
    <t>cbd3753e-04e9-47ec-a33f-e9385cce103d</t>
  </si>
  <si>
    <t>2025-06-18 02:05:20</t>
  </si>
  <si>
    <t>2025-06-18 02:15:23</t>
  </si>
  <si>
    <t>eb0a51d9-7619-45e5-8e4a-ba1c101dc2f6</t>
  </si>
  <si>
    <t>2025-06-18 01:57:56</t>
  </si>
  <si>
    <t>2025-06-18 02:05:11</t>
  </si>
  <si>
    <t>9d4c20a0-0eae-4f7e-a0c7-8bc8cb5a6b12</t>
  </si>
  <si>
    <t>2025-06-18 01:55:08</t>
  </si>
  <si>
    <t>800913b7-9bea-4b9c-9d19-1ad7aec60b11</t>
  </si>
  <si>
    <t>2025-06-18 02:02:48</t>
  </si>
  <si>
    <t>70c239ce-fddf-4504-8c33-328392c78538</t>
  </si>
  <si>
    <t>2025-06-18 02:01:07</t>
  </si>
  <si>
    <t>9b485b60-78cc-43c5-8350-37c5858d6c4e</t>
  </si>
  <si>
    <t>2025-06-18 01:44:55</t>
  </si>
  <si>
    <t>2025-06-18 01:54:58</t>
  </si>
  <si>
    <t>6c4a6668-4266-451a-a305-ce5afb566c3b</t>
  </si>
  <si>
    <t>2025-06-18 01:53:05</t>
  </si>
  <si>
    <t>9c3b1660-49c2-4217-99a6-42e3f4c5b4b3</t>
  </si>
  <si>
    <t>2025-06-18 01:37:24</t>
  </si>
  <si>
    <t>2025-06-18 01:44:18</t>
  </si>
  <si>
    <t>18522d9e-832d-4572-afd8-2039eb8136de</t>
  </si>
  <si>
    <t>2025-06-18 01:34:15</t>
  </si>
  <si>
    <t>145708c1-7cf6-47d7-8ca8-8643e8775c38</t>
  </si>
  <si>
    <t>2025-06-18 01:36:54</t>
  </si>
  <si>
    <t>efca3db2-ca2c-4cec-bba7-60d0c74496bb</t>
  </si>
  <si>
    <t>2025-06-18 01:24:03</t>
  </si>
  <si>
    <t>2025-06-18 01:34:06</t>
  </si>
  <si>
    <t>f3c9b7d3-2800-4bc6-a37d-c5e36bdcb942</t>
  </si>
  <si>
    <t>2025-06-18 01:13:50</t>
  </si>
  <si>
    <t>2025-06-18 01:23:53</t>
  </si>
  <si>
    <t>6994ede2-a66b-45a8-a870-f814a08c5499</t>
  </si>
  <si>
    <t>2025-06-18 01:03:37</t>
  </si>
  <si>
    <t>2025-06-18 01:13:41</t>
  </si>
  <si>
    <t>bdfcacf7-68e8-4b67-84c3-d1e989eaf0fd</t>
  </si>
  <si>
    <t>2025-06-18 00:55:54</t>
  </si>
  <si>
    <t>2025-06-18 01:03:28</t>
  </si>
  <si>
    <t>67d8709c-08d0-42b8-a6b8-118e4173c02f</t>
  </si>
  <si>
    <t>2025-06-18 00:53:25</t>
  </si>
  <si>
    <t>46e39abb-3e22-41cb-bbda-432f584ec0b1</t>
  </si>
  <si>
    <t>2025-06-18 00:56:24</t>
  </si>
  <si>
    <t>23bdcad7-57bc-4da2-8c65-e9208aa8eaa4</t>
  </si>
  <si>
    <t>2025-06-18 00:58:15</t>
  </si>
  <si>
    <t>b18178d9-3bc0-44de-8961-fd94ac29acf7</t>
  </si>
  <si>
    <t>2025-06-18 00:43:12</t>
  </si>
  <si>
    <t>2025-06-18 00:53:16</t>
  </si>
  <si>
    <t>e342ab10-b4e0-4b3e-a86f-5dbfada70644</t>
  </si>
  <si>
    <t>2025-06-18 00:31:13</t>
  </si>
  <si>
    <t>2025-06-18 00:41:16</t>
  </si>
  <si>
    <t>5e8e450b-5e07-45f4-a631-f26516e612ca</t>
  </si>
  <si>
    <t>2025-06-18 00:34:51</t>
  </si>
  <si>
    <t>bb9fbac6-a46c-45b9-a317-365317cb6e7b</t>
  </si>
  <si>
    <t>2025-06-18 00:29:41</t>
  </si>
  <si>
    <t>2025-06-18 00:31:03</t>
  </si>
  <si>
    <t>6882016a-31a8-4a3b-9078-ca2e96c3862f</t>
  </si>
  <si>
    <t>2025-06-18 00:21:00</t>
  </si>
  <si>
    <t>2b8e6a72-7c06-46b3-8510-c69ce3a1c7e9</t>
  </si>
  <si>
    <t>2025-06-18 00:24:50</t>
  </si>
  <si>
    <t>81b94b49-7c6e-46d7-b366-4ff40b9801cc</t>
  </si>
  <si>
    <t>2025-06-18 00:17:07</t>
  </si>
  <si>
    <t>2025-06-18 00:20:51</t>
  </si>
  <si>
    <t>7a1859f1-f628-4db2-94fc-c4e4d7cf77c1</t>
  </si>
  <si>
    <t>2025-06-18 00:10:48</t>
  </si>
  <si>
    <t>ecb51862-3756-41a9-8b44-254a79be11d9</t>
  </si>
  <si>
    <t>2025-06-18 00:03:44</t>
  </si>
  <si>
    <t>2025-06-18 00:10:38</t>
  </si>
  <si>
    <t>bf0e131d-1c94-4fb3-b37a-4da1473acacb</t>
  </si>
  <si>
    <t>2025-06-18 00:09:36</t>
  </si>
  <si>
    <t>b5cabc44-895d-4d7d-a719-f5dc4588aeda</t>
  </si>
  <si>
    <t>2025-06-18 00:02:44</t>
  </si>
  <si>
    <t>6b263bd2-a015-4a94-a59a-fb9063a37b92</t>
  </si>
  <si>
    <t>2025-06-18 00:00:35</t>
  </si>
  <si>
    <t>cda4bd18-14cd-4fa3-9ded-2dd7cf225a9a</t>
  </si>
  <si>
    <t>2025-06-17 23:42:42</t>
  </si>
  <si>
    <t>2025-06-17 23:52:45</t>
  </si>
  <si>
    <t>4417c7a2-8883-4edc-8b32-87508c6200c7</t>
  </si>
  <si>
    <t>2025-06-17 23:32:20</t>
  </si>
  <si>
    <t>2025-06-17 23:42:23</t>
  </si>
  <si>
    <t>a8e58b34-aed5-469b-ad0b-8962279f9e15</t>
  </si>
  <si>
    <t>2025-06-17 23:21:41</t>
  </si>
  <si>
    <t>2025-06-17 23:31:44</t>
  </si>
  <si>
    <t>8ef44bfd-227c-4e11-971d-dbb06fd7e061</t>
  </si>
  <si>
    <t>2025-06-17 23:11:26</t>
  </si>
  <si>
    <t>2025-06-17 23:21:29</t>
  </si>
  <si>
    <t>8b488aff-cd95-4497-a877-a95303b3e0ce</t>
  </si>
  <si>
    <t>2025-06-17 23:05:03</t>
  </si>
  <si>
    <t>2025-06-17 23:11:17</t>
  </si>
  <si>
    <t>6dd66293-4be5-4ab1-8097-489090eae218</t>
  </si>
  <si>
    <t>2025-06-17 23:03:43</t>
  </si>
  <si>
    <t>1f8dc5b3-01fc-418b-a578-ee5318e14679</t>
  </si>
  <si>
    <t>2025-06-17 23:01:14</t>
  </si>
  <si>
    <t>4a53825c-732b-4cad-93d2-c489e236fc3d</t>
  </si>
  <si>
    <t>2025-06-17 22:51:02</t>
  </si>
  <si>
    <t>2025-06-17 23:01:05</t>
  </si>
  <si>
    <t>22b6dd2f-f249-4ea0-947c-4b04f6b5310e</t>
  </si>
  <si>
    <t>2025-06-17 22:53:10</t>
  </si>
  <si>
    <t>f157afb3-d3d9-4689-ad12-15c643a4b608</t>
  </si>
  <si>
    <t>2025-06-17 22:42:58</t>
  </si>
  <si>
    <t>2025-06-17 22:50:52</t>
  </si>
  <si>
    <t>7c67d8ee-8b58-4ec4-9cec-2f9af4d76247</t>
  </si>
  <si>
    <t>2025-06-17 22:45:19</t>
  </si>
  <si>
    <t>2b44936d-0506-4aa5-aea4-68cd13a92933</t>
  </si>
  <si>
    <t>2025-06-17 22:40:49</t>
  </si>
  <si>
    <t>b82b3024-ae49-43b4-8a31-4da8d1a6d9c9</t>
  </si>
  <si>
    <t>2025-06-17 22:36:56</t>
  </si>
  <si>
    <t>2025-06-17 22:40:39</t>
  </si>
  <si>
    <t>6a8ad70b-ac4c-4279-af6e-44ff1c57c8b3</t>
  </si>
  <si>
    <t>2025-06-17 22:38:07</t>
  </si>
  <si>
    <t>1d0242d1-0901-4fa1-bc70-4cefccaf9656</t>
  </si>
  <si>
    <t>2025-06-17 22:30:37</t>
  </si>
  <si>
    <t>55ebe0d0-2d8d-417a-977b-5f74bc71f6d2</t>
  </si>
  <si>
    <t>2025-06-17 22:26:56</t>
  </si>
  <si>
    <t>2025-06-17 22:29:50</t>
  </si>
  <si>
    <t>3ac40e3f-7f93-41ed-81d0-09c188cda7f4</t>
  </si>
  <si>
    <t>2025-06-17 22:19:46</t>
  </si>
  <si>
    <t>71736a16-5b6e-4115-ac30-d3ebe8b06c2c</t>
  </si>
  <si>
    <t>2025-06-17 21:59:58</t>
  </si>
  <si>
    <t>2025-06-17 22:07:52</t>
  </si>
  <si>
    <t>556ebd4e-d6d5-4a7b-ada4-495365af8e08</t>
  </si>
  <si>
    <t>2025-06-17 21:57:49</t>
  </si>
  <si>
    <t>bbe8b02c-d5d2-459a-965d-38efdbf106d4</t>
  </si>
  <si>
    <t>2025-06-17 21:47:37</t>
  </si>
  <si>
    <t>2025-06-17 21:57:40</t>
  </si>
  <si>
    <t>1f3e2dc8-bf8e-4349-ac0b-6de205e5cc3f</t>
  </si>
  <si>
    <t>2025-06-17 21:50:46</t>
  </si>
  <si>
    <t>0aac1163-0f4d-4bf1-b8b2-efb94dd57926</t>
  </si>
  <si>
    <t>2025-06-17 21:50:06</t>
  </si>
  <si>
    <t>ac74f241-9c7a-4e75-828d-9c6b8d4dd54e</t>
  </si>
  <si>
    <t>2025-06-17 21:42:14</t>
  </si>
  <si>
    <t>2025-06-17 21:47:27</t>
  </si>
  <si>
    <t>2fbc6979-ca3a-4a25-8b1e-a8705be99946</t>
  </si>
  <si>
    <t>2025-06-17 21:37:24</t>
  </si>
  <si>
    <t>1194e01a-c873-400d-8f86-a36cecb5ea9d</t>
  </si>
  <si>
    <t>2025-06-17 21:39:43</t>
  </si>
  <si>
    <t>b5b260af-5273-4f56-a351-38b4fa6f7bd4</t>
  </si>
  <si>
    <t>2025-06-17 21:27:12</t>
  </si>
  <si>
    <t>2025-06-17 21:37:14</t>
  </si>
  <si>
    <t>50817727-83bc-4a4f-84b9-4ed815f1925d</t>
  </si>
  <si>
    <t>2025-06-17 21:32:41</t>
  </si>
  <si>
    <t>1b07f410-b2dc-42ad-bcbb-7bc137601155</t>
  </si>
  <si>
    <t>2025-06-17 20:54:30</t>
  </si>
  <si>
    <t>2025-06-17 21:04:33</t>
  </si>
  <si>
    <t>f6127953-bff3-4e02-b079-2c4a3f0f8b26</t>
  </si>
  <si>
    <t>2025-06-17 20:46:36</t>
  </si>
  <si>
    <t>2025-06-17 20:54:21</t>
  </si>
  <si>
    <t>c40bd956-3f75-4ea8-b43a-1241594715f1</t>
  </si>
  <si>
    <t>2025-06-17 20:48:36</t>
  </si>
  <si>
    <t>3909beac-1bf0-49dc-964f-be1275860a4d</t>
  </si>
  <si>
    <t>2025-06-17 20:44:17</t>
  </si>
  <si>
    <t>72b8932f-e978-4c37-9cb6-35fa43ec110c</t>
  </si>
  <si>
    <t>2025-06-17 20:37:44</t>
  </si>
  <si>
    <t>2025-06-17 20:44:08</t>
  </si>
  <si>
    <t>2220195f-2f24-4e88-a684-f4081e9858cd</t>
  </si>
  <si>
    <t>2025-06-17 20:34:05</t>
  </si>
  <si>
    <t>e8411484-837b-4ef0-9567-8d32be76e064</t>
  </si>
  <si>
    <t>2025-06-17 20:23:53</t>
  </si>
  <si>
    <t>2025-06-17 20:33:56</t>
  </si>
  <si>
    <t>e054a6d9-aaa3-418f-97c8-8b831f5b389a</t>
  </si>
  <si>
    <t>2025-06-17 20:22:31</t>
  </si>
  <si>
    <t>2025-06-17 20:23:43</t>
  </si>
  <si>
    <t>bf5f1663-0ec2-444f-8978-ca56cf7d77bc</t>
  </si>
  <si>
    <t>2025-06-17 20:13:40</t>
  </si>
  <si>
    <t>a427c0a9-f42b-4cb4-91fe-e94010f6a68a</t>
  </si>
  <si>
    <t>2025-06-17 20:20:30</t>
  </si>
  <si>
    <t>21175dc0-1b35-4aec-bf83-340b96ce7787</t>
  </si>
  <si>
    <t>2025-06-17 20:21:41</t>
  </si>
  <si>
    <t>bd3162e0-77e8-4a3d-9436-3382a4fb2898</t>
  </si>
  <si>
    <t>2025-06-17 20:03:01</t>
  </si>
  <si>
    <t>2025-06-17 20:13:04</t>
  </si>
  <si>
    <t>e65e5a66-1210-4453-95b5-b55d2a0e73d7</t>
  </si>
  <si>
    <t>2025-06-17 19:52:48</t>
  </si>
  <si>
    <t>2025-06-17 20:02:51</t>
  </si>
  <si>
    <t>a9ec3f41-cb42-446f-8c7b-33dcc408dff6</t>
  </si>
  <si>
    <t>2025-06-17 19:42:36</t>
  </si>
  <si>
    <t>2025-06-17 19:52:39</t>
  </si>
  <si>
    <t>48278596-7772-4333-98c0-a51a81ada9ee</t>
  </si>
  <si>
    <t>2025-06-17 19:48:05</t>
  </si>
  <si>
    <t>fe0102fd-181a-4384-9631-63731fb43725</t>
  </si>
  <si>
    <t>2025-06-17 19:32:23</t>
  </si>
  <si>
    <t>2025-06-17 19:42:26</t>
  </si>
  <si>
    <t>ec3f7f3a-569f-4c0c-834b-d5542aa0b973</t>
  </si>
  <si>
    <t>2025-06-17 19:38:53</t>
  </si>
  <si>
    <t>d46343a9-2db2-4f90-859c-e2147a221159</t>
  </si>
  <si>
    <t>2025-06-17 19:35:22</t>
  </si>
  <si>
    <t>709105bc-dc61-43b3-990b-49f89211079e</t>
  </si>
  <si>
    <t>2025-06-17 19:34:32</t>
  </si>
  <si>
    <t>5786f3be-9a57-4047-822e-3ee22366ecba</t>
  </si>
  <si>
    <t>2025-06-17 19:22:11</t>
  </si>
  <si>
    <t>2025-06-17 19:32:14</t>
  </si>
  <si>
    <t>c84d71df-fb17-445b-b2e2-6b16c3fa73b8</t>
  </si>
  <si>
    <t>2025-06-17 19:11:59</t>
  </si>
  <si>
    <t>2025-06-17 19:22:02</t>
  </si>
  <si>
    <t>784cf3ac-6e4a-468f-9bc2-d7afb23d749f</t>
  </si>
  <si>
    <t>2025-06-17 19:15:27</t>
  </si>
  <si>
    <t>37b56fdf-e137-4291-bfb0-d457200ff87b</t>
  </si>
  <si>
    <t>2025-06-17 19:16:28</t>
  </si>
  <si>
    <t>653c58e3-e4f7-43d4-aa19-790005098b16</t>
  </si>
  <si>
    <t>2025-06-17 19:01:22</t>
  </si>
  <si>
    <t>2025-06-17 19:11:25</t>
  </si>
  <si>
    <t>bb18494c-759a-40d9-bc1b-6ace9a9f184d</t>
  </si>
  <si>
    <t>2025-06-17 18:51:10</t>
  </si>
  <si>
    <t>2025-06-17 19:01:13</t>
  </si>
  <si>
    <t>b4cea20e-c674-41d6-bc89-a3f9201e0419</t>
  </si>
  <si>
    <t>2025-06-17 18:57:50</t>
  </si>
  <si>
    <t>44d90d52-6810-44c2-b4e6-56e923d3d8f2</t>
  </si>
  <si>
    <t>2025-06-17 18:40:57</t>
  </si>
  <si>
    <t>2025-06-17 18:51:01</t>
  </si>
  <si>
    <t>689e55e3-35b9-4848-9a01-1b9cd4670839</t>
  </si>
  <si>
    <t>2025-06-17 18:30:45</t>
  </si>
  <si>
    <t>2025-06-17 18:40:48</t>
  </si>
  <si>
    <t>ee484aae-f384-420b-8201-3202590853e2</t>
  </si>
  <si>
    <t>2025-06-17 18:24:11</t>
  </si>
  <si>
    <t>2025-06-17 18:30:35</t>
  </si>
  <si>
    <t>8e133286-7f44-4af8-94b3-4f5244fc18a7</t>
  </si>
  <si>
    <t>2025-06-17 18:20:32</t>
  </si>
  <si>
    <t>d1c6dffc-13e6-45db-a009-9a6c45ca873b</t>
  </si>
  <si>
    <t>2025-06-17 18:10:18</t>
  </si>
  <si>
    <t>2025-06-17 18:20:21</t>
  </si>
  <si>
    <t>097154ce-6406-46e5-8f0a-3bfb5d494a03</t>
  </si>
  <si>
    <t>2025-06-17 18:12:47</t>
  </si>
  <si>
    <t>dd6dbe80-1ac7-4b5e-aca4-c745ea75a6bf</t>
  </si>
  <si>
    <t>2025-06-17 18:03:57</t>
  </si>
  <si>
    <t>2025-06-17 18:09:41</t>
  </si>
  <si>
    <t>b7a35a41-f581-4326-9de5-f6d4f9d4ddd9</t>
  </si>
  <si>
    <t>2025-06-17 18:05:58</t>
  </si>
  <si>
    <t>ad39708e-2291-4d25-beaa-6aa42e43d6bc</t>
  </si>
  <si>
    <t>2025-06-17 17:59:37</t>
  </si>
  <si>
    <t>2dcaee5f-ee40-49fc-aea3-81d0ada4c9c2</t>
  </si>
  <si>
    <t>2025-06-17 18:03:17</t>
  </si>
  <si>
    <t>ad41696b-b731-4eb5-9b47-35611f1cb593</t>
  </si>
  <si>
    <t>2025-06-17 17:49:25</t>
  </si>
  <si>
    <t>2025-06-17 17:59:28</t>
  </si>
  <si>
    <t>8e7ba31f-e0f7-47b1-b707-6edf60495b9c</t>
  </si>
  <si>
    <t>2025-06-17 17:55:45</t>
  </si>
  <si>
    <t>67135b22-0a33-43d5-bf22-2e948934ee92</t>
  </si>
  <si>
    <t>2025-06-17 17:56:35</t>
  </si>
  <si>
    <t>e4f13c8d-d8fb-4407-9928-03c793371492</t>
  </si>
  <si>
    <t>2025-06-17 17:39:12</t>
  </si>
  <si>
    <t>2025-06-17 17:49:16</t>
  </si>
  <si>
    <t>2e932eba-0ca8-4ae5-9072-3b75edc45408</t>
  </si>
  <si>
    <t>2025-06-17 17:41:21</t>
  </si>
  <si>
    <t>3e9cadab-97d2-42dc-8f11-43ceaea77ba4</t>
  </si>
  <si>
    <t>2025-06-17 17:29:00</t>
  </si>
  <si>
    <t>2025-06-17 17:39:03</t>
  </si>
  <si>
    <t>eb0ad530-be3e-48a2-99e7-75b73b9017a3</t>
  </si>
  <si>
    <t>2025-06-17 17:18:48</t>
  </si>
  <si>
    <t>2025-06-17 17:28:51</t>
  </si>
  <si>
    <t>5bed486d-571a-4ba5-8ca9-39344d36d3c9</t>
  </si>
  <si>
    <t>2025-06-17 17:08:35</t>
  </si>
  <si>
    <t>2025-06-17 17:18:38</t>
  </si>
  <si>
    <t>eaaa9e1e-87d2-45bd-9dc7-c0ec6781d12b</t>
  </si>
  <si>
    <t>2025-06-17 16:57:54</t>
  </si>
  <si>
    <t>2025-06-17 17:07:57</t>
  </si>
  <si>
    <t>9265bda9-ef55-4719-9112-83de8f9538c8</t>
  </si>
  <si>
    <t>2025-06-17 17:00:03</t>
  </si>
  <si>
    <t>89b48283-74e9-46a9-b2b3-eceb378d7dcd</t>
  </si>
  <si>
    <t>2025-06-17 17:05:45</t>
  </si>
  <si>
    <t>851fa47e-bfad-42f7-8959-a6ab62970987</t>
  </si>
  <si>
    <t>2025-06-17 16:47:42</t>
  </si>
  <si>
    <t>2025-06-17 16:57:45</t>
  </si>
  <si>
    <t>11bede54-ceb0-4691-aeb3-ba2f23eb57de</t>
  </si>
  <si>
    <t>2025-06-17 16:53:22</t>
  </si>
  <si>
    <t>cfcac28b-65ed-4760-91b0-a6295ff02a7d</t>
  </si>
  <si>
    <t>2025-06-17 16:39:48</t>
  </si>
  <si>
    <t>2025-06-17 16:47:32</t>
  </si>
  <si>
    <t>be270beb-29c1-4999-8849-88d1181fd0b9</t>
  </si>
  <si>
    <t>2025-06-17 16:37:29</t>
  </si>
  <si>
    <t>d1dcf23f-2108-4c56-9bc9-cf7294960576</t>
  </si>
  <si>
    <t>2025-06-17 16:34:47</t>
  </si>
  <si>
    <t>2025-06-17 16:37:20</t>
  </si>
  <si>
    <t>c43b8329-3825-4c17-b81e-26f36ee39279</t>
  </si>
  <si>
    <t>2025-06-17 16:27:17</t>
  </si>
  <si>
    <t>b0d806f6-9529-430e-bd1f-0c0887a9a0d9</t>
  </si>
  <si>
    <t>2025-06-17 16:31:26</t>
  </si>
  <si>
    <t>8f0a3d3f-4067-46ac-9f54-10df1b6aaec3</t>
  </si>
  <si>
    <t>2025-06-17 16:20:04</t>
  </si>
  <si>
    <t>2025-06-17 16:27:07</t>
  </si>
  <si>
    <t>8c9410c1-8b98-431b-8cac-28b8131bcc3e</t>
  </si>
  <si>
    <t>2025-06-17 16:19:13</t>
  </si>
  <si>
    <t>3464cda8-dffc-4004-93b9-09b7dd284d48</t>
  </si>
  <si>
    <t>2025-06-17 16:17:04</t>
  </si>
  <si>
    <t>afdebaa8-bbb6-496b-aa7f-4c69e8741bc9</t>
  </si>
  <si>
    <t>2025-06-17 16:06:42</t>
  </si>
  <si>
    <t>2025-06-17 16:16:45</t>
  </si>
  <si>
    <t>1f99587f-dd58-4959-bd04-d001e59fa9c0</t>
  </si>
  <si>
    <t>2025-06-17 16:09:31</t>
  </si>
  <si>
    <t>571b2f32-9898-4015-bce0-06a2bd86df91</t>
  </si>
  <si>
    <t>2025-06-17 15:55:57</t>
  </si>
  <si>
    <t>2025-06-17 16:06:00</t>
  </si>
  <si>
    <t>4b7b4ac5-0380-4e55-8a85-0bdd819f6ea0</t>
  </si>
  <si>
    <t>2025-06-17 16:04:37</t>
  </si>
  <si>
    <t>4ec671d5-b5eb-40b8-abcb-ca0324d676c1</t>
  </si>
  <si>
    <t>2025-06-17 15:45:34</t>
  </si>
  <si>
    <t>2025-06-17 15:55:37</t>
  </si>
  <si>
    <t>db34f371-4cbd-4d60-946a-a33a6e66f42f</t>
  </si>
  <si>
    <t>2025-06-17 15:38:41</t>
  </si>
  <si>
    <t>2025-06-17 15:45:25</t>
  </si>
  <si>
    <t>9716474a-2045-4638-bd04-51ae0140bfd6</t>
  </si>
  <si>
    <t>2025-06-17 15:35:21</t>
  </si>
  <si>
    <t>31480b07-32e6-42d4-84a2-6fb15ea592ee</t>
  </si>
  <si>
    <t>2025-06-17 15:37:31</t>
  </si>
  <si>
    <t>0c72d818-48d6-488e-acd2-d8c449f504ab</t>
  </si>
  <si>
    <t>2025-06-17 15:42:22</t>
  </si>
  <si>
    <t>e9276060-8da2-470b-852e-dd190bce1765</t>
  </si>
  <si>
    <t>2025-06-17 15:27:18</t>
  </si>
  <si>
    <t>2025-06-17 15:35:12</t>
  </si>
  <si>
    <t>ade575a7-99e4-4135-83f4-a2ffaaadbcf6</t>
  </si>
  <si>
    <t>2025-06-17 15:25:09</t>
  </si>
  <si>
    <t>d82187b1-2ba6-4ba7-a828-2a9445dd9ce5</t>
  </si>
  <si>
    <t>2025-06-17 15:17:06</t>
  </si>
  <si>
    <t>2025-06-17 15:25:00</t>
  </si>
  <si>
    <t>3da3dbf7-af11-43f1-8610-21f592bbaac6</t>
  </si>
  <si>
    <t>2025-06-17 15:14:57</t>
  </si>
  <si>
    <t>da9c15d7-0017-4d40-b062-00a7739a1628</t>
  </si>
  <si>
    <t>2025-06-17 15:04:44</t>
  </si>
  <si>
    <t>2025-06-17 15:14:47</t>
  </si>
  <si>
    <t>33075ab8-2311-4c7b-ab0e-e8b1dc9ebda1</t>
  </si>
  <si>
    <t>2025-06-17 15:08:24</t>
  </si>
  <si>
    <t>1f2440a4-262d-45b8-9781-a49895b0aaa4</t>
  </si>
  <si>
    <t>2025-06-17 15:12:35</t>
  </si>
  <si>
    <t>18d4312a-77e9-43bd-8647-2732ebdd867e</t>
  </si>
  <si>
    <t>2025-06-17 15:06:53</t>
  </si>
  <si>
    <t>7a4e4a0a-7972-49fc-ac6c-34d9b00aec67</t>
  </si>
  <si>
    <t>2025-06-17 14:54:02</t>
  </si>
  <si>
    <t>2025-06-17 15:04:05</t>
  </si>
  <si>
    <t>63268190-0137-41c7-be37-a697a87b4a1a</t>
  </si>
  <si>
    <t>2025-06-17 15:01:52</t>
  </si>
  <si>
    <t>8039947a-05ea-4dd8-8dfc-603be5deaff9</t>
  </si>
  <si>
    <t>2025-06-17 14:48:59</t>
  </si>
  <si>
    <t>2025-06-17 14:53:53</t>
  </si>
  <si>
    <t>7a2dfc59-7bf2-43a3-bd23-c331c75e8cc0</t>
  </si>
  <si>
    <t>2025-06-17 14:43:50</t>
  </si>
  <si>
    <t>6613dc7f-ef9e-483c-86c9-ba95108d95c5</t>
  </si>
  <si>
    <t>2025-06-17 14:51:00</t>
  </si>
  <si>
    <t>f05d1aad-ff09-4567-a532-05033349bbba</t>
  </si>
  <si>
    <t>2025-06-17 14:39:47</t>
  </si>
  <si>
    <t>2025-06-17 14:43:40</t>
  </si>
  <si>
    <t>eee86fcb-e429-48be-a132-ff34978aedac</t>
  </si>
  <si>
    <t>2025-06-17 14:40:28</t>
  </si>
  <si>
    <t>89fc3aae-5de9-4cca-ba4c-499f6393cecb</t>
  </si>
  <si>
    <t>2025-06-17 14:33:37</t>
  </si>
  <si>
    <t>24d8b729-693f-402c-9ccb-d00f790ab6bc</t>
  </si>
  <si>
    <t>2025-06-17 14:35:46</t>
  </si>
  <si>
    <t>a0e8dbeb-03d3-4d03-ad01-adb71dcabccd</t>
  </si>
  <si>
    <t>2025-06-17 14:23:25</t>
  </si>
  <si>
    <t>2025-06-17 14:33:28</t>
  </si>
  <si>
    <t>01aec9c1-2228-4beb-bc97-4934a3a50f30</t>
  </si>
  <si>
    <t>2025-06-17 14:27:44</t>
  </si>
  <si>
    <t>e9502258-ed10-4cd5-bfdd-6fa7ddd92d5a</t>
  </si>
  <si>
    <t>2025-06-17 14:13:13</t>
  </si>
  <si>
    <t>2025-06-17 14:23:16</t>
  </si>
  <si>
    <t>8d827031-a29f-47fd-8cf3-2b14f61c03fd</t>
  </si>
  <si>
    <t>2025-06-17 14:15:31</t>
  </si>
  <si>
    <t>Why many P4?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</si>
</sst>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Fill="1"/>
    <xf numFmtId="0" fontId="4" fillId="0" borderId="1" xfId="0" applyFont="1" applyFill="1" applyBorder="1"/>
    <xf numFmtId="0" fontId="4" fillId="0" borderId="0" xfId="0" applyFont="1" applyFill="1" applyAlignment="1">
      <alignment horizontal="right"/>
    </xf>
    <xf numFmtId="0" fontId="5" fillId="0" borderId="0" xfId="0" applyFont="1" applyFill="1"/>
    <xf numFmtId="0" fontId="5" fillId="0" borderId="0" xfId="0" applyFont="1" applyFill="1" applyAlignment="1">
      <alignment horizontal="right"/>
    </xf>
    <xf numFmtId="22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4" fillId="0" borderId="0" xfId="0" applyFont="1" applyFill="1" applyBorder="1"/>
    <xf numFmtId="0" fontId="4" fillId="0" borderId="0" xfId="0" applyFont="1"/>
    <xf numFmtId="0" fontId="4" fillId="0" borderId="1" xfId="0" applyFont="1" applyBorder="1"/>
    <xf numFmtId="0" fontId="4" fillId="0" borderId="0" xfId="0" applyNumberFormat="1" applyFon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1" fillId="0" borderId="0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7" xfId="0" applyFont="1" applyFill="1" applyBorder="1"/>
    <xf numFmtId="0" fontId="1" fillId="0" borderId="12" xfId="0" applyFont="1" applyFill="1" applyBorder="1"/>
    <xf numFmtId="0" fontId="3" fillId="0" borderId="14" xfId="0" applyFont="1" applyFill="1" applyBorder="1"/>
    <xf numFmtId="0" fontId="3" fillId="0" borderId="16" xfId="0" applyFont="1" applyBorder="1"/>
    <xf numFmtId="0" fontId="3" fillId="0" borderId="7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3" fillId="0" borderId="4" xfId="0" applyFont="1" applyBorder="1"/>
    <xf numFmtId="22" fontId="0" fillId="0" borderId="0" xfId="0" applyNumberFormat="1" applyBorder="1"/>
    <xf numFmtId="0" fontId="0" fillId="0" borderId="0" xfId="0" applyFill="1" applyBorder="1"/>
    <xf numFmtId="0" fontId="1" fillId="0" borderId="0" xfId="0" applyFont="1" applyFill="1" applyBorder="1"/>
    <xf numFmtId="22" fontId="1" fillId="0" borderId="0" xfId="0" applyNumberFormat="1" applyFont="1" applyBorder="1"/>
    <xf numFmtId="0" fontId="4" fillId="2" borderId="0" xfId="0" applyFont="1" applyFill="1" applyBorder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3" fillId="0" borderId="0" xfId="0" applyFont="1" applyBorder="1"/>
    <xf numFmtId="0" fontId="4" fillId="3" borderId="0" xfId="0" applyFont="1" applyFill="1" applyBorder="1"/>
    <xf numFmtId="22" fontId="1" fillId="0" borderId="7" xfId="0" applyNumberFormat="1" applyFont="1" applyBorder="1"/>
    <xf numFmtId="0" fontId="1" fillId="0" borderId="21" xfId="0" applyFont="1" applyBorder="1"/>
    <xf numFmtId="0" fontId="0" fillId="0" borderId="22" xfId="0" applyBorder="1"/>
    <xf numFmtId="0" fontId="0" fillId="0" borderId="12" xfId="0" applyBorder="1"/>
    <xf numFmtId="0" fontId="0" fillId="0" borderId="20" xfId="0" applyBorder="1"/>
    <xf numFmtId="16" fontId="1" fillId="0" borderId="0" xfId="0" applyNumberFormat="1" applyFont="1" applyBorder="1"/>
    <xf numFmtId="0" fontId="3" fillId="0" borderId="22" xfId="0" applyFont="1" applyBorder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5)'!$E$37:$E$326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'Test22-MAMA(Box)'!$E$1:$E$270</c:f>
              <c:strCache>
                <c:ptCount val="270"/>
                <c:pt idx="0">
                  <c:v>Open time</c:v>
                </c:pt>
                <c:pt idx="1">
                  <c:v>2025-06-18 13:52:54</c:v>
                </c:pt>
                <c:pt idx="2">
                  <c:v>2025-06-18 13:47:22</c:v>
                </c:pt>
                <c:pt idx="3">
                  <c:v>2025-06-18 13:42:42</c:v>
                </c:pt>
                <c:pt idx="4">
                  <c:v>2025-06-18 13:32:30</c:v>
                </c:pt>
                <c:pt idx="5">
                  <c:v>2025-06-18 13:36:09</c:v>
                </c:pt>
                <c:pt idx="6">
                  <c:v>2025-06-18 13:22:18</c:v>
                </c:pt>
                <c:pt idx="7">
                  <c:v>2025-06-18 13:11:55</c:v>
                </c:pt>
                <c:pt idx="8">
                  <c:v>2025-06-18 13:14:04</c:v>
                </c:pt>
                <c:pt idx="9">
                  <c:v>2025-06-18 13:01:15</c:v>
                </c:pt>
                <c:pt idx="10">
                  <c:v>2025-06-18 13:03:44</c:v>
                </c:pt>
                <c:pt idx="11">
                  <c:v>2025-06-18 13:06:35</c:v>
                </c:pt>
                <c:pt idx="12">
                  <c:v>2025-06-18 13:05:25</c:v>
                </c:pt>
                <c:pt idx="13">
                  <c:v>2025-06-18 12:55:32</c:v>
                </c:pt>
                <c:pt idx="14">
                  <c:v>2025-06-18 12:51:03</c:v>
                </c:pt>
                <c:pt idx="15">
                  <c:v>2025-06-18 12:53:32</c:v>
                </c:pt>
                <c:pt idx="16">
                  <c:v>2025-06-18 12:40:51</c:v>
                </c:pt>
                <c:pt idx="17">
                  <c:v>2025-06-18 12:30:38</c:v>
                </c:pt>
                <c:pt idx="18">
                  <c:v>2025-06-18 12:35:58</c:v>
                </c:pt>
                <c:pt idx="19">
                  <c:v>2025-06-18 12:20:26</c:v>
                </c:pt>
                <c:pt idx="20">
                  <c:v>2025-06-18 12:24:25</c:v>
                </c:pt>
                <c:pt idx="21">
                  <c:v>2025-06-18 12:10:13</c:v>
                </c:pt>
                <c:pt idx="22">
                  <c:v>2025-06-18 12:02:12</c:v>
                </c:pt>
                <c:pt idx="23">
                  <c:v>2025-06-18 11:59:33</c:v>
                </c:pt>
                <c:pt idx="24">
                  <c:v>2025-06-18 11:49:20</c:v>
                </c:pt>
                <c:pt idx="25">
                  <c:v>2025-06-18 11:38:48</c:v>
                </c:pt>
                <c:pt idx="26">
                  <c:v>2025-06-18 11:41:47</c:v>
                </c:pt>
                <c:pt idx="27">
                  <c:v>2025-06-18 11:33:15</c:v>
                </c:pt>
                <c:pt idx="28">
                  <c:v>2025-06-18 11:28:36</c:v>
                </c:pt>
                <c:pt idx="29">
                  <c:v>2025-06-18 11:32:05</c:v>
                </c:pt>
                <c:pt idx="30">
                  <c:v>2025-06-18 11:18:24</c:v>
                </c:pt>
                <c:pt idx="31">
                  <c:v>2025-06-18 11:22:33</c:v>
                </c:pt>
                <c:pt idx="32">
                  <c:v>2025-06-18 11:23:13</c:v>
                </c:pt>
                <c:pt idx="33">
                  <c:v>2025-06-18 11:20:52</c:v>
                </c:pt>
                <c:pt idx="34">
                  <c:v>2025-06-18 11:08:10</c:v>
                </c:pt>
                <c:pt idx="35">
                  <c:v>2025-06-18 10:57:20</c:v>
                </c:pt>
                <c:pt idx="36">
                  <c:v>2025-06-18 10:49:36</c:v>
                </c:pt>
                <c:pt idx="37">
                  <c:v>2025-06-18 10:47:08</c:v>
                </c:pt>
                <c:pt idx="38">
                  <c:v>2025-06-18 10:50:17</c:v>
                </c:pt>
                <c:pt idx="39">
                  <c:v>2025-06-18 10:53:48</c:v>
                </c:pt>
                <c:pt idx="40">
                  <c:v>2025-06-18 10:45:36</c:v>
                </c:pt>
                <c:pt idx="41">
                  <c:v>2025-06-18 10:40:35</c:v>
                </c:pt>
                <c:pt idx="42">
                  <c:v>2025-06-18 10:36:55</c:v>
                </c:pt>
                <c:pt idx="43">
                  <c:v>2025-06-18 10:43:56</c:v>
                </c:pt>
                <c:pt idx="44">
                  <c:v>2025-06-18 10:26:42</c:v>
                </c:pt>
                <c:pt idx="45">
                  <c:v>2025-06-18 10:16:30</c:v>
                </c:pt>
                <c:pt idx="46">
                  <c:v>2025-06-18 10:06:17</c:v>
                </c:pt>
                <c:pt idx="47">
                  <c:v>2025-06-18 10:08:26</c:v>
                </c:pt>
                <c:pt idx="48">
                  <c:v>2025-06-18 09:55:38</c:v>
                </c:pt>
                <c:pt idx="49">
                  <c:v>2025-06-18 09:45:25</c:v>
                </c:pt>
                <c:pt idx="50">
                  <c:v>2025-06-18 09:35:12</c:v>
                </c:pt>
                <c:pt idx="51">
                  <c:v>2025-06-18 09:27:59</c:v>
                </c:pt>
                <c:pt idx="52">
                  <c:v>2025-06-18 09:30:10</c:v>
                </c:pt>
                <c:pt idx="53">
                  <c:v>2025-06-18 09:25:00</c:v>
                </c:pt>
                <c:pt idx="54">
                  <c:v>2025-06-18 09:29:10</c:v>
                </c:pt>
                <c:pt idx="55">
                  <c:v>2025-06-18 09:14:48</c:v>
                </c:pt>
                <c:pt idx="56">
                  <c:v>2025-06-18 09:09:14</c:v>
                </c:pt>
                <c:pt idx="57">
                  <c:v>2025-06-18 09:04:25</c:v>
                </c:pt>
                <c:pt idx="58">
                  <c:v>2025-06-18 09:09:54</c:v>
                </c:pt>
                <c:pt idx="59">
                  <c:v>2025-06-18 09:00:54</c:v>
                </c:pt>
                <c:pt idx="60">
                  <c:v>2025-06-18 08:53:44</c:v>
                </c:pt>
                <c:pt idx="61">
                  <c:v>2025-06-18 08:55:53</c:v>
                </c:pt>
                <c:pt idx="62">
                  <c:v>2025-06-18 08:32:28</c:v>
                </c:pt>
                <c:pt idx="63">
                  <c:v>2025-06-18 08:41:19</c:v>
                </c:pt>
                <c:pt idx="64">
                  <c:v>2025-06-18 08:25:29</c:v>
                </c:pt>
                <c:pt idx="65">
                  <c:v>2025-06-18 08:22:20</c:v>
                </c:pt>
                <c:pt idx="66">
                  <c:v>2025-06-18 08:24:29</c:v>
                </c:pt>
                <c:pt idx="67">
                  <c:v>2025-06-18 08:12:08</c:v>
                </c:pt>
                <c:pt idx="68">
                  <c:v>2025-06-18 08:01:55</c:v>
                </c:pt>
                <c:pt idx="69">
                  <c:v>2025-06-18 07:51:15</c:v>
                </c:pt>
                <c:pt idx="70">
                  <c:v>2025-06-18 07:56:14</c:v>
                </c:pt>
                <c:pt idx="71">
                  <c:v>2025-06-18 07:43:31</c:v>
                </c:pt>
                <c:pt idx="72">
                  <c:v>2025-06-18 07:41:02</c:v>
                </c:pt>
                <c:pt idx="73">
                  <c:v>2025-06-18 07:39:50</c:v>
                </c:pt>
                <c:pt idx="74">
                  <c:v>2025-06-18 07:30:49</c:v>
                </c:pt>
                <c:pt idx="75">
                  <c:v>2025-06-18 07:20:37</c:v>
                </c:pt>
                <c:pt idx="76">
                  <c:v>2025-06-18 07:27:07</c:v>
                </c:pt>
                <c:pt idx="77">
                  <c:v>2025-06-18 07:10:25</c:v>
                </c:pt>
                <c:pt idx="78">
                  <c:v>2025-06-18 07:00:12</c:v>
                </c:pt>
                <c:pt idx="79">
                  <c:v>2025-06-18 06:44:41</c:v>
                </c:pt>
                <c:pt idx="80">
                  <c:v>2025-06-18 06:40:52</c:v>
                </c:pt>
                <c:pt idx="81">
                  <c:v>2025-06-18 06:30:39</c:v>
                </c:pt>
                <c:pt idx="82">
                  <c:v>2025-06-18 06:25:36</c:v>
                </c:pt>
                <c:pt idx="83">
                  <c:v>2025-06-18 06:20:27</c:v>
                </c:pt>
                <c:pt idx="84">
                  <c:v>2025-06-18 06:10:14</c:v>
                </c:pt>
                <c:pt idx="85">
                  <c:v>2025-06-18 06:00:02</c:v>
                </c:pt>
                <c:pt idx="86">
                  <c:v>2025-06-18 05:38:54</c:v>
                </c:pt>
                <c:pt idx="87">
                  <c:v>2025-06-18 05:40:04</c:v>
                </c:pt>
                <c:pt idx="88">
                  <c:v>2025-06-18 05:40:34</c:v>
                </c:pt>
                <c:pt idx="89">
                  <c:v>2025-06-18 05:35:24</c:v>
                </c:pt>
                <c:pt idx="90">
                  <c:v>2025-06-18 05:28:41</c:v>
                </c:pt>
                <c:pt idx="91">
                  <c:v>2025-06-18 05:27:31</c:v>
                </c:pt>
                <c:pt idx="92">
                  <c:v>2025-06-18 05:29:41</c:v>
                </c:pt>
                <c:pt idx="93">
                  <c:v>2025-06-18 05:25:12</c:v>
                </c:pt>
                <c:pt idx="94">
                  <c:v>2025-06-18 05:06:19</c:v>
                </c:pt>
                <c:pt idx="95">
                  <c:v>2025-06-18 05:04:00</c:v>
                </c:pt>
                <c:pt idx="96">
                  <c:v>2025-06-18 04:58:37</c:v>
                </c:pt>
                <c:pt idx="97">
                  <c:v>2025-06-18 04:53:47</c:v>
                </c:pt>
                <c:pt idx="98">
                  <c:v>2025-06-18 04:46:09</c:v>
                </c:pt>
                <c:pt idx="99">
                  <c:v>2025-06-18 04:43:09</c:v>
                </c:pt>
                <c:pt idx="100">
                  <c:v>2025-06-18 04:45:18</c:v>
                </c:pt>
                <c:pt idx="101">
                  <c:v>2025-06-18 04:37:57</c:v>
                </c:pt>
                <c:pt idx="102">
                  <c:v>2025-06-18 04:36:16</c:v>
                </c:pt>
                <c:pt idx="103">
                  <c:v>2025-06-18 04:32:37</c:v>
                </c:pt>
                <c:pt idx="104">
                  <c:v>2025-06-18 04:22:24</c:v>
                </c:pt>
                <c:pt idx="105">
                  <c:v>2025-06-18 04:12:12</c:v>
                </c:pt>
                <c:pt idx="106">
                  <c:v>2025-06-18 04:15:21</c:v>
                </c:pt>
                <c:pt idx="107">
                  <c:v>2025-06-18 04:06:29</c:v>
                </c:pt>
                <c:pt idx="108">
                  <c:v>2025-06-18 04:04:08</c:v>
                </c:pt>
                <c:pt idx="109">
                  <c:v>2025-06-18 04:01:59</c:v>
                </c:pt>
                <c:pt idx="110">
                  <c:v>2025-06-18 03:51:47</c:v>
                </c:pt>
                <c:pt idx="111">
                  <c:v>2025-06-18 03:30:07</c:v>
                </c:pt>
                <c:pt idx="112">
                  <c:v>2025-06-18 03:32:27</c:v>
                </c:pt>
                <c:pt idx="113">
                  <c:v>2025-06-18 03:26:45</c:v>
                </c:pt>
                <c:pt idx="114">
                  <c:v>2025-06-18 03:19:55</c:v>
                </c:pt>
                <c:pt idx="115">
                  <c:v>2025-06-18 03:18:43</c:v>
                </c:pt>
                <c:pt idx="116">
                  <c:v>2025-06-18 03:09:43</c:v>
                </c:pt>
                <c:pt idx="117">
                  <c:v>2025-06-18 02:59:30</c:v>
                </c:pt>
                <c:pt idx="118">
                  <c:v>2025-06-18 02:54:37</c:v>
                </c:pt>
                <c:pt idx="119">
                  <c:v>2025-06-18 02:49:17</c:v>
                </c:pt>
                <c:pt idx="120">
                  <c:v>2025-06-18 02:38:37</c:v>
                </c:pt>
                <c:pt idx="121">
                  <c:v>2025-06-18 02:27:54</c:v>
                </c:pt>
                <c:pt idx="122">
                  <c:v>2025-06-18 02:25:45</c:v>
                </c:pt>
                <c:pt idx="123">
                  <c:v>2025-06-18 02:29:54</c:v>
                </c:pt>
                <c:pt idx="124">
                  <c:v>2025-06-18 02:28:34</c:v>
                </c:pt>
                <c:pt idx="125">
                  <c:v>2025-06-18 02:17:41</c:v>
                </c:pt>
                <c:pt idx="126">
                  <c:v>2025-06-18 02:15:33</c:v>
                </c:pt>
                <c:pt idx="127">
                  <c:v>2025-06-18 02:05:20</c:v>
                </c:pt>
                <c:pt idx="128">
                  <c:v>2025-06-18 01:57:56</c:v>
                </c:pt>
                <c:pt idx="129">
                  <c:v>2025-06-18 01:55:08</c:v>
                </c:pt>
                <c:pt idx="130">
                  <c:v>2025-06-18 02:02:48</c:v>
                </c:pt>
                <c:pt idx="131">
                  <c:v>2025-06-18 02:01:07</c:v>
                </c:pt>
                <c:pt idx="132">
                  <c:v>2025-06-18 01:44:55</c:v>
                </c:pt>
                <c:pt idx="133">
                  <c:v>2025-06-18 01:53:05</c:v>
                </c:pt>
                <c:pt idx="134">
                  <c:v>2025-06-18 01:37:24</c:v>
                </c:pt>
                <c:pt idx="135">
                  <c:v>2025-06-18 01:34:15</c:v>
                </c:pt>
                <c:pt idx="136">
                  <c:v>2025-06-18 01:36:54</c:v>
                </c:pt>
                <c:pt idx="137">
                  <c:v>2025-06-18 01:24:03</c:v>
                </c:pt>
                <c:pt idx="138">
                  <c:v>2025-06-18 01:13:50</c:v>
                </c:pt>
                <c:pt idx="139">
                  <c:v>2025-06-18 01:03:37</c:v>
                </c:pt>
                <c:pt idx="140">
                  <c:v>2025-06-18 00:55:54</c:v>
                </c:pt>
                <c:pt idx="141">
                  <c:v>2025-06-18 00:53:25</c:v>
                </c:pt>
                <c:pt idx="142">
                  <c:v>2025-06-18 00:56:24</c:v>
                </c:pt>
                <c:pt idx="143">
                  <c:v>2025-06-18 00:58:15</c:v>
                </c:pt>
                <c:pt idx="144">
                  <c:v>2025-06-18 00:43:12</c:v>
                </c:pt>
                <c:pt idx="145">
                  <c:v>2025-06-18 00:31:13</c:v>
                </c:pt>
                <c:pt idx="146">
                  <c:v>2025-06-18 00:34:51</c:v>
                </c:pt>
                <c:pt idx="147">
                  <c:v>2025-06-18 00:29:41</c:v>
                </c:pt>
                <c:pt idx="148">
                  <c:v>2025-06-18 00:21:00</c:v>
                </c:pt>
                <c:pt idx="149">
                  <c:v>2025-06-18 00:24:50</c:v>
                </c:pt>
                <c:pt idx="150">
                  <c:v>2025-06-18 00:17:07</c:v>
                </c:pt>
                <c:pt idx="151">
                  <c:v>2025-06-18 00:10:48</c:v>
                </c:pt>
                <c:pt idx="152">
                  <c:v>2025-06-18 00:03:44</c:v>
                </c:pt>
                <c:pt idx="153">
                  <c:v>2025-06-18 00:09:36</c:v>
                </c:pt>
                <c:pt idx="154">
                  <c:v>2025-06-18 00:02:44</c:v>
                </c:pt>
                <c:pt idx="155">
                  <c:v>2025-06-18 00:00:35</c:v>
                </c:pt>
                <c:pt idx="156">
                  <c:v>2025-06-17 23:42:42</c:v>
                </c:pt>
                <c:pt idx="157">
                  <c:v>2025-06-17 23:32:20</c:v>
                </c:pt>
                <c:pt idx="158">
                  <c:v>2025-06-17 23:21:41</c:v>
                </c:pt>
                <c:pt idx="159">
                  <c:v>2025-06-17 23:11:26</c:v>
                </c:pt>
                <c:pt idx="160">
                  <c:v>2025-06-17 23:05:03</c:v>
                </c:pt>
                <c:pt idx="161">
                  <c:v>2025-06-17 23:03:43</c:v>
                </c:pt>
                <c:pt idx="162">
                  <c:v>2025-06-17 23:01:14</c:v>
                </c:pt>
                <c:pt idx="163">
                  <c:v>2025-06-17 22:51:02</c:v>
                </c:pt>
                <c:pt idx="164">
                  <c:v>2025-06-17 22:53:10</c:v>
                </c:pt>
                <c:pt idx="165">
                  <c:v>2025-06-17 22:42:58</c:v>
                </c:pt>
                <c:pt idx="166">
                  <c:v>2025-06-17 22:45:19</c:v>
                </c:pt>
                <c:pt idx="167">
                  <c:v>2025-06-17 22:40:49</c:v>
                </c:pt>
                <c:pt idx="168">
                  <c:v>2025-06-17 22:36:56</c:v>
                </c:pt>
                <c:pt idx="169">
                  <c:v>2025-06-17 22:38:07</c:v>
                </c:pt>
                <c:pt idx="170">
                  <c:v>2025-06-17 22:30:37</c:v>
                </c:pt>
                <c:pt idx="171">
                  <c:v>2025-06-17 22:26:56</c:v>
                </c:pt>
                <c:pt idx="172">
                  <c:v>2025-06-17 22:19:46</c:v>
                </c:pt>
                <c:pt idx="173">
                  <c:v>2025-06-17 21:59:58</c:v>
                </c:pt>
                <c:pt idx="174">
                  <c:v>2025-06-17 21:57:49</c:v>
                </c:pt>
                <c:pt idx="175">
                  <c:v>2025-06-17 21:47:37</c:v>
                </c:pt>
                <c:pt idx="176">
                  <c:v>2025-06-17 21:50:46</c:v>
                </c:pt>
                <c:pt idx="177">
                  <c:v>2025-06-17 21:50:06</c:v>
                </c:pt>
                <c:pt idx="178">
                  <c:v>2025-06-17 21:42:14</c:v>
                </c:pt>
                <c:pt idx="179">
                  <c:v>2025-06-17 21:37:24</c:v>
                </c:pt>
                <c:pt idx="180">
                  <c:v>2025-06-17 21:39:43</c:v>
                </c:pt>
                <c:pt idx="181">
                  <c:v>2025-06-17 21:27:12</c:v>
                </c:pt>
                <c:pt idx="182">
                  <c:v>2025-06-17 21:32:41</c:v>
                </c:pt>
                <c:pt idx="183">
                  <c:v>2025-06-17 20:54:30</c:v>
                </c:pt>
                <c:pt idx="184">
                  <c:v>2025-06-17 20:46:36</c:v>
                </c:pt>
                <c:pt idx="185">
                  <c:v>2025-06-17 20:48:36</c:v>
                </c:pt>
                <c:pt idx="186">
                  <c:v>2025-06-17 20:44:17</c:v>
                </c:pt>
                <c:pt idx="187">
                  <c:v>2025-06-17 20:37:44</c:v>
                </c:pt>
                <c:pt idx="188">
                  <c:v>2025-06-17 20:34:05</c:v>
                </c:pt>
                <c:pt idx="189">
                  <c:v>2025-06-17 20:23:53</c:v>
                </c:pt>
                <c:pt idx="190">
                  <c:v>2025-06-17 20:22:31</c:v>
                </c:pt>
                <c:pt idx="191">
                  <c:v>2025-06-17 20:13:40</c:v>
                </c:pt>
                <c:pt idx="192">
                  <c:v>2025-06-17 20:20:30</c:v>
                </c:pt>
                <c:pt idx="193">
                  <c:v>2025-06-17 20:21:41</c:v>
                </c:pt>
                <c:pt idx="194">
                  <c:v>2025-06-17 20:03:01</c:v>
                </c:pt>
                <c:pt idx="195">
                  <c:v>2025-06-17 19:52:48</c:v>
                </c:pt>
                <c:pt idx="196">
                  <c:v>2025-06-17 19:42:36</c:v>
                </c:pt>
                <c:pt idx="197">
                  <c:v>2025-06-17 19:48:05</c:v>
                </c:pt>
                <c:pt idx="198">
                  <c:v>2025-06-17 19:32:23</c:v>
                </c:pt>
                <c:pt idx="199">
                  <c:v>2025-06-17 19:38:53</c:v>
                </c:pt>
                <c:pt idx="200">
                  <c:v>2025-06-17 19:35:22</c:v>
                </c:pt>
                <c:pt idx="201">
                  <c:v>2025-06-17 19:34:32</c:v>
                </c:pt>
                <c:pt idx="202">
                  <c:v>2025-06-17 19:22:11</c:v>
                </c:pt>
                <c:pt idx="203">
                  <c:v>2025-06-17 19:11:59</c:v>
                </c:pt>
                <c:pt idx="204">
                  <c:v>2025-06-17 19:15:27</c:v>
                </c:pt>
                <c:pt idx="205">
                  <c:v>2025-06-17 19:16:28</c:v>
                </c:pt>
                <c:pt idx="206">
                  <c:v>2025-06-17 19:01:22</c:v>
                </c:pt>
                <c:pt idx="207">
                  <c:v>2025-06-17 18:51:10</c:v>
                </c:pt>
                <c:pt idx="208">
                  <c:v>2025-06-17 18:57:50</c:v>
                </c:pt>
                <c:pt idx="209">
                  <c:v>2025-06-17 18:40:57</c:v>
                </c:pt>
                <c:pt idx="210">
                  <c:v>2025-06-17 18:30:45</c:v>
                </c:pt>
                <c:pt idx="211">
                  <c:v>2025-06-17 18:24:11</c:v>
                </c:pt>
                <c:pt idx="212">
                  <c:v>2025-06-17 18:20:32</c:v>
                </c:pt>
                <c:pt idx="213">
                  <c:v>2025-06-17 18:10:18</c:v>
                </c:pt>
                <c:pt idx="214">
                  <c:v>2025-06-17 18:12:47</c:v>
                </c:pt>
                <c:pt idx="215">
                  <c:v>2025-06-17 18:03:57</c:v>
                </c:pt>
                <c:pt idx="216">
                  <c:v>2025-06-17 18:05:58</c:v>
                </c:pt>
                <c:pt idx="217">
                  <c:v>2025-06-17 17:59:37</c:v>
                </c:pt>
                <c:pt idx="218">
                  <c:v>2025-06-17 18:03:17</c:v>
                </c:pt>
                <c:pt idx="219">
                  <c:v>2025-06-17 17:49:25</c:v>
                </c:pt>
                <c:pt idx="220">
                  <c:v>2025-06-17 17:55:45</c:v>
                </c:pt>
                <c:pt idx="221">
                  <c:v>2025-06-17 17:56:35</c:v>
                </c:pt>
                <c:pt idx="222">
                  <c:v>2025-06-17 17:39:12</c:v>
                </c:pt>
                <c:pt idx="223">
                  <c:v>2025-06-17 17:41:21</c:v>
                </c:pt>
                <c:pt idx="224">
                  <c:v>2025-06-17 17:29:00</c:v>
                </c:pt>
                <c:pt idx="225">
                  <c:v>2025-06-17 17:18:48</c:v>
                </c:pt>
                <c:pt idx="226">
                  <c:v>2025-06-17 17:08:35</c:v>
                </c:pt>
                <c:pt idx="227">
                  <c:v>2025-06-17 16:57:54</c:v>
                </c:pt>
                <c:pt idx="228">
                  <c:v>2025-06-17 17:00:03</c:v>
                </c:pt>
                <c:pt idx="229">
                  <c:v>2025-06-17 17:05:45</c:v>
                </c:pt>
                <c:pt idx="230">
                  <c:v>2025-06-17 16:47:42</c:v>
                </c:pt>
                <c:pt idx="231">
                  <c:v>2025-06-17 16:53:22</c:v>
                </c:pt>
                <c:pt idx="232">
                  <c:v>2025-06-17 16:39:48</c:v>
                </c:pt>
                <c:pt idx="233">
                  <c:v>2025-06-17 16:37:29</c:v>
                </c:pt>
                <c:pt idx="234">
                  <c:v>2025-06-17 16:34:47</c:v>
                </c:pt>
                <c:pt idx="235">
                  <c:v>2025-06-17 16:27:17</c:v>
                </c:pt>
                <c:pt idx="236">
                  <c:v>2025-06-17 16:31:26</c:v>
                </c:pt>
                <c:pt idx="237">
                  <c:v>2025-06-17 16:20:04</c:v>
                </c:pt>
                <c:pt idx="238">
                  <c:v>2025-06-17 16:19:13</c:v>
                </c:pt>
                <c:pt idx="239">
                  <c:v>2025-06-17 16:17:04</c:v>
                </c:pt>
                <c:pt idx="240">
                  <c:v>2025-06-17 16:06:42</c:v>
                </c:pt>
                <c:pt idx="241">
                  <c:v>2025-06-17 16:09:31</c:v>
                </c:pt>
                <c:pt idx="242">
                  <c:v>2025-06-17 15:55:57</c:v>
                </c:pt>
                <c:pt idx="243">
                  <c:v>2025-06-17 16:04:37</c:v>
                </c:pt>
                <c:pt idx="244">
                  <c:v>2025-06-17 15:45:34</c:v>
                </c:pt>
                <c:pt idx="245">
                  <c:v>2025-06-17 15:38:41</c:v>
                </c:pt>
                <c:pt idx="246">
                  <c:v>2025-06-17 15:35:21</c:v>
                </c:pt>
                <c:pt idx="247">
                  <c:v>2025-06-17 15:37:31</c:v>
                </c:pt>
                <c:pt idx="248">
                  <c:v>2025-06-17 15:42:22</c:v>
                </c:pt>
                <c:pt idx="249">
                  <c:v>2025-06-17 15:27:18</c:v>
                </c:pt>
                <c:pt idx="250">
                  <c:v>2025-06-17 15:25:09</c:v>
                </c:pt>
                <c:pt idx="251">
                  <c:v>2025-06-17 15:17:06</c:v>
                </c:pt>
                <c:pt idx="252">
                  <c:v>2025-06-17 15:14:57</c:v>
                </c:pt>
                <c:pt idx="253">
                  <c:v>2025-06-17 15:04:44</c:v>
                </c:pt>
                <c:pt idx="254">
                  <c:v>2025-06-17 15:08:24</c:v>
                </c:pt>
                <c:pt idx="255">
                  <c:v>2025-06-17 15:12:35</c:v>
                </c:pt>
                <c:pt idx="256">
                  <c:v>2025-06-17 15:06:53</c:v>
                </c:pt>
                <c:pt idx="257">
                  <c:v>2025-06-17 14:54:02</c:v>
                </c:pt>
                <c:pt idx="258">
                  <c:v>2025-06-17 15:01:52</c:v>
                </c:pt>
                <c:pt idx="259">
                  <c:v>2025-06-17 14:48:59</c:v>
                </c:pt>
                <c:pt idx="260">
                  <c:v>2025-06-17 14:43:50</c:v>
                </c:pt>
                <c:pt idx="261">
                  <c:v>2025-06-17 14:51:00</c:v>
                </c:pt>
                <c:pt idx="262">
                  <c:v>2025-06-17 14:39:47</c:v>
                </c:pt>
                <c:pt idx="263">
                  <c:v>2025-06-17 14:40:28</c:v>
                </c:pt>
                <c:pt idx="264">
                  <c:v>2025-06-17 14:33:37</c:v>
                </c:pt>
                <c:pt idx="265">
                  <c:v>2025-06-17 14:35:46</c:v>
                </c:pt>
                <c:pt idx="266">
                  <c:v>2025-06-17 14:23:25</c:v>
                </c:pt>
                <c:pt idx="267">
                  <c:v>2025-06-17 14:27:44</c:v>
                </c:pt>
                <c:pt idx="268">
                  <c:v>2025-06-17 14:13:13</c:v>
                </c:pt>
                <c:pt idx="269">
                  <c:v>2025-06-17 14:15:31</c:v>
                </c:pt>
              </c:strCache>
            </c:strRef>
          </c:cat>
          <c:val>
            <c:numRef>
              <c:f>'Test22-MAMA(Box)'!$N$2:$N$270</c:f>
              <c:numCache>
                <c:formatCode>General</c:formatCode>
                <c:ptCount val="269"/>
                <c:pt idx="0">
                  <c:v>48655</c:v>
                </c:pt>
                <c:pt idx="1">
                  <c:v>48654.080000000002</c:v>
                </c:pt>
                <c:pt idx="2">
                  <c:v>48656.08</c:v>
                </c:pt>
                <c:pt idx="3">
                  <c:v>48657.08</c:v>
                </c:pt>
                <c:pt idx="4">
                  <c:v>48658.080000000002</c:v>
                </c:pt>
                <c:pt idx="5">
                  <c:v>48656.240000000005</c:v>
                </c:pt>
                <c:pt idx="6">
                  <c:v>48655.320000000007</c:v>
                </c:pt>
                <c:pt idx="7">
                  <c:v>48656.320000000007</c:v>
                </c:pt>
                <c:pt idx="8">
                  <c:v>48658.320000000007</c:v>
                </c:pt>
                <c:pt idx="9">
                  <c:v>48659.320000000007</c:v>
                </c:pt>
                <c:pt idx="10">
                  <c:v>48661.320000000007</c:v>
                </c:pt>
                <c:pt idx="11">
                  <c:v>48653.960000000006</c:v>
                </c:pt>
                <c:pt idx="12">
                  <c:v>48650.280000000006</c:v>
                </c:pt>
                <c:pt idx="13">
                  <c:v>48646.600000000006</c:v>
                </c:pt>
                <c:pt idx="14">
                  <c:v>48647.600000000006</c:v>
                </c:pt>
                <c:pt idx="15">
                  <c:v>48649.600000000006</c:v>
                </c:pt>
                <c:pt idx="16">
                  <c:v>48648.680000000008</c:v>
                </c:pt>
                <c:pt idx="17">
                  <c:v>48649.680000000008</c:v>
                </c:pt>
                <c:pt idx="18">
                  <c:v>48647.840000000011</c:v>
                </c:pt>
                <c:pt idx="19">
                  <c:v>48646.920000000013</c:v>
                </c:pt>
                <c:pt idx="20">
                  <c:v>48645.080000000016</c:v>
                </c:pt>
                <c:pt idx="21">
                  <c:v>48644.160000000018</c:v>
                </c:pt>
                <c:pt idx="22">
                  <c:v>48642.320000000022</c:v>
                </c:pt>
                <c:pt idx="23">
                  <c:v>48641.400000000023</c:v>
                </c:pt>
                <c:pt idx="24">
                  <c:v>48642.400000000023</c:v>
                </c:pt>
                <c:pt idx="25">
                  <c:v>48641.480000000025</c:v>
                </c:pt>
                <c:pt idx="26">
                  <c:v>48639.640000000029</c:v>
                </c:pt>
                <c:pt idx="27">
                  <c:v>48635.960000000028</c:v>
                </c:pt>
                <c:pt idx="28">
                  <c:v>48636.960000000028</c:v>
                </c:pt>
                <c:pt idx="29">
                  <c:v>48635.120000000032</c:v>
                </c:pt>
                <c:pt idx="30">
                  <c:v>48636.120000000032</c:v>
                </c:pt>
                <c:pt idx="31">
                  <c:v>48640.120000000032</c:v>
                </c:pt>
                <c:pt idx="32">
                  <c:v>48648.120000000032</c:v>
                </c:pt>
                <c:pt idx="33">
                  <c:v>48650.120000000032</c:v>
                </c:pt>
                <c:pt idx="34">
                  <c:v>48649.200000000033</c:v>
                </c:pt>
                <c:pt idx="35">
                  <c:v>48650.200000000033</c:v>
                </c:pt>
                <c:pt idx="36">
                  <c:v>48652.200000000033</c:v>
                </c:pt>
                <c:pt idx="37">
                  <c:v>48653.200000000033</c:v>
                </c:pt>
                <c:pt idx="38">
                  <c:v>48657.200000000033</c:v>
                </c:pt>
                <c:pt idx="39">
                  <c:v>48665.200000000033</c:v>
                </c:pt>
                <c:pt idx="40">
                  <c:v>48673.200000000033</c:v>
                </c:pt>
                <c:pt idx="41">
                  <c:v>48675.200000000033</c:v>
                </c:pt>
                <c:pt idx="42">
                  <c:v>48676.200000000033</c:v>
                </c:pt>
                <c:pt idx="43">
                  <c:v>48680.200000000033</c:v>
                </c:pt>
                <c:pt idx="44">
                  <c:v>48679.280000000035</c:v>
                </c:pt>
                <c:pt idx="45">
                  <c:v>48678.360000000037</c:v>
                </c:pt>
                <c:pt idx="46">
                  <c:v>48679.360000000037</c:v>
                </c:pt>
                <c:pt idx="47">
                  <c:v>48677.52000000004</c:v>
                </c:pt>
                <c:pt idx="48">
                  <c:v>48676.600000000042</c:v>
                </c:pt>
                <c:pt idx="49">
                  <c:v>48675.680000000044</c:v>
                </c:pt>
                <c:pt idx="50">
                  <c:v>48674.760000000046</c:v>
                </c:pt>
                <c:pt idx="51">
                  <c:v>48676.760000000046</c:v>
                </c:pt>
                <c:pt idx="52">
                  <c:v>48684.760000000046</c:v>
                </c:pt>
                <c:pt idx="53">
                  <c:v>48685.760000000046</c:v>
                </c:pt>
                <c:pt idx="54">
                  <c:v>48689.760000000046</c:v>
                </c:pt>
                <c:pt idx="55">
                  <c:v>48688.840000000047</c:v>
                </c:pt>
                <c:pt idx="56">
                  <c:v>48687.000000000051</c:v>
                </c:pt>
                <c:pt idx="57">
                  <c:v>48688.000000000051</c:v>
                </c:pt>
                <c:pt idx="58">
                  <c:v>48684.320000000051</c:v>
                </c:pt>
                <c:pt idx="59">
                  <c:v>48680.680000000051</c:v>
                </c:pt>
                <c:pt idx="60">
                  <c:v>48681.680000000051</c:v>
                </c:pt>
                <c:pt idx="61">
                  <c:v>48683.680000000051</c:v>
                </c:pt>
                <c:pt idx="62">
                  <c:v>48684.680000000051</c:v>
                </c:pt>
                <c:pt idx="63">
                  <c:v>48682.880000000048</c:v>
                </c:pt>
                <c:pt idx="64">
                  <c:v>48679.200000000048</c:v>
                </c:pt>
                <c:pt idx="65">
                  <c:v>48680.200000000048</c:v>
                </c:pt>
                <c:pt idx="66">
                  <c:v>48678.360000000052</c:v>
                </c:pt>
                <c:pt idx="67">
                  <c:v>48677.440000000053</c:v>
                </c:pt>
                <c:pt idx="68">
                  <c:v>48676.520000000055</c:v>
                </c:pt>
                <c:pt idx="69">
                  <c:v>48677.520000000055</c:v>
                </c:pt>
                <c:pt idx="70">
                  <c:v>48675.680000000058</c:v>
                </c:pt>
                <c:pt idx="71">
                  <c:v>48677.680000000058</c:v>
                </c:pt>
                <c:pt idx="72">
                  <c:v>48678.680000000058</c:v>
                </c:pt>
                <c:pt idx="73">
                  <c:v>48676.840000000062</c:v>
                </c:pt>
                <c:pt idx="74">
                  <c:v>48675.920000000064</c:v>
                </c:pt>
                <c:pt idx="75">
                  <c:v>48676.920000000064</c:v>
                </c:pt>
                <c:pt idx="76">
                  <c:v>48675.080000000067</c:v>
                </c:pt>
                <c:pt idx="77">
                  <c:v>48674.160000000069</c:v>
                </c:pt>
                <c:pt idx="78">
                  <c:v>48673.240000000071</c:v>
                </c:pt>
                <c:pt idx="79">
                  <c:v>48675.240000000071</c:v>
                </c:pt>
                <c:pt idx="80">
                  <c:v>48676.240000000071</c:v>
                </c:pt>
                <c:pt idx="81">
                  <c:v>48675.320000000072</c:v>
                </c:pt>
                <c:pt idx="82">
                  <c:v>48677.320000000072</c:v>
                </c:pt>
                <c:pt idx="83">
                  <c:v>48678.320000000072</c:v>
                </c:pt>
                <c:pt idx="84">
                  <c:v>48677.400000000074</c:v>
                </c:pt>
                <c:pt idx="85">
                  <c:v>48676.480000000076</c:v>
                </c:pt>
                <c:pt idx="86">
                  <c:v>48678.480000000076</c:v>
                </c:pt>
                <c:pt idx="87">
                  <c:v>48682.480000000076</c:v>
                </c:pt>
                <c:pt idx="88">
                  <c:v>48690.480000000076</c:v>
                </c:pt>
                <c:pt idx="89">
                  <c:v>48691.480000000076</c:v>
                </c:pt>
                <c:pt idx="90">
                  <c:v>48687.800000000076</c:v>
                </c:pt>
                <c:pt idx="91">
                  <c:v>48689.800000000076</c:v>
                </c:pt>
                <c:pt idx="92">
                  <c:v>48682.440000000075</c:v>
                </c:pt>
                <c:pt idx="93">
                  <c:v>48683.440000000075</c:v>
                </c:pt>
                <c:pt idx="94">
                  <c:v>48681.720000000074</c:v>
                </c:pt>
                <c:pt idx="95">
                  <c:v>48680.81000000007</c:v>
                </c:pt>
                <c:pt idx="96">
                  <c:v>48679.030000000072</c:v>
                </c:pt>
                <c:pt idx="97">
                  <c:v>48678.120000000068</c:v>
                </c:pt>
                <c:pt idx="98">
                  <c:v>48674.480000000069</c:v>
                </c:pt>
                <c:pt idx="99">
                  <c:v>48675.480000000069</c:v>
                </c:pt>
                <c:pt idx="100">
                  <c:v>48677.480000000069</c:v>
                </c:pt>
                <c:pt idx="101">
                  <c:v>48673.800000000068</c:v>
                </c:pt>
                <c:pt idx="102">
                  <c:v>48675.800000000068</c:v>
                </c:pt>
                <c:pt idx="103">
                  <c:v>48676.800000000068</c:v>
                </c:pt>
                <c:pt idx="104">
                  <c:v>48675.88000000007</c:v>
                </c:pt>
                <c:pt idx="105">
                  <c:v>48676.88000000007</c:v>
                </c:pt>
                <c:pt idx="106">
                  <c:v>48675.040000000074</c:v>
                </c:pt>
                <c:pt idx="107">
                  <c:v>48671.360000000073</c:v>
                </c:pt>
                <c:pt idx="108">
                  <c:v>48669.520000000077</c:v>
                </c:pt>
                <c:pt idx="109">
                  <c:v>48668.600000000079</c:v>
                </c:pt>
                <c:pt idx="110">
                  <c:v>48667.68000000008</c:v>
                </c:pt>
                <c:pt idx="111">
                  <c:v>48666.760000000082</c:v>
                </c:pt>
                <c:pt idx="112">
                  <c:v>48664.960000000079</c:v>
                </c:pt>
                <c:pt idx="113">
                  <c:v>48666.960000000079</c:v>
                </c:pt>
                <c:pt idx="114">
                  <c:v>48667.960000000079</c:v>
                </c:pt>
                <c:pt idx="115">
                  <c:v>48669.960000000079</c:v>
                </c:pt>
                <c:pt idx="116">
                  <c:v>48670.960000000079</c:v>
                </c:pt>
                <c:pt idx="117">
                  <c:v>48670.040000000081</c:v>
                </c:pt>
                <c:pt idx="118">
                  <c:v>48668.200000000084</c:v>
                </c:pt>
                <c:pt idx="119">
                  <c:v>48669.200000000084</c:v>
                </c:pt>
                <c:pt idx="120">
                  <c:v>48668.280000000086</c:v>
                </c:pt>
                <c:pt idx="121">
                  <c:v>48670.280000000086</c:v>
                </c:pt>
                <c:pt idx="122">
                  <c:v>48671.280000000086</c:v>
                </c:pt>
                <c:pt idx="123">
                  <c:v>48663.920000000086</c:v>
                </c:pt>
                <c:pt idx="124">
                  <c:v>48660.240000000085</c:v>
                </c:pt>
                <c:pt idx="125">
                  <c:v>48658.400000000089</c:v>
                </c:pt>
                <c:pt idx="126">
                  <c:v>48657.480000000091</c:v>
                </c:pt>
                <c:pt idx="127">
                  <c:v>48658.480000000091</c:v>
                </c:pt>
                <c:pt idx="128">
                  <c:v>48660.480000000091</c:v>
                </c:pt>
                <c:pt idx="129">
                  <c:v>48661.480000000091</c:v>
                </c:pt>
                <c:pt idx="130">
                  <c:v>48654.12000000009</c:v>
                </c:pt>
                <c:pt idx="131">
                  <c:v>48650.44000000009</c:v>
                </c:pt>
                <c:pt idx="132">
                  <c:v>48651.44000000009</c:v>
                </c:pt>
                <c:pt idx="133">
                  <c:v>48649.600000000093</c:v>
                </c:pt>
                <c:pt idx="134">
                  <c:v>48645.920000000093</c:v>
                </c:pt>
                <c:pt idx="135">
                  <c:v>48645.000000000095</c:v>
                </c:pt>
                <c:pt idx="136">
                  <c:v>48643.160000000098</c:v>
                </c:pt>
                <c:pt idx="137">
                  <c:v>48642.2400000001</c:v>
                </c:pt>
                <c:pt idx="138">
                  <c:v>48641.320000000102</c:v>
                </c:pt>
                <c:pt idx="139">
                  <c:v>48640.400000000103</c:v>
                </c:pt>
                <c:pt idx="140">
                  <c:v>48642.400000000103</c:v>
                </c:pt>
                <c:pt idx="141">
                  <c:v>48643.400000000103</c:v>
                </c:pt>
                <c:pt idx="142">
                  <c:v>48647.400000000103</c:v>
                </c:pt>
                <c:pt idx="143">
                  <c:v>48655.400000000103</c:v>
                </c:pt>
                <c:pt idx="144">
                  <c:v>48654.480000000105</c:v>
                </c:pt>
                <c:pt idx="145">
                  <c:v>48655.480000000105</c:v>
                </c:pt>
                <c:pt idx="146">
                  <c:v>48653.640000000109</c:v>
                </c:pt>
                <c:pt idx="147">
                  <c:v>48649.960000000108</c:v>
                </c:pt>
                <c:pt idx="148">
                  <c:v>48650.960000000108</c:v>
                </c:pt>
                <c:pt idx="149">
                  <c:v>48652.960000000108</c:v>
                </c:pt>
                <c:pt idx="150">
                  <c:v>48654.960000000108</c:v>
                </c:pt>
                <c:pt idx="151">
                  <c:v>48655.960000000108</c:v>
                </c:pt>
                <c:pt idx="152">
                  <c:v>48659.960000000108</c:v>
                </c:pt>
                <c:pt idx="153">
                  <c:v>48652.600000000108</c:v>
                </c:pt>
                <c:pt idx="154">
                  <c:v>48654.600000000108</c:v>
                </c:pt>
                <c:pt idx="155">
                  <c:v>48655.600000000108</c:v>
                </c:pt>
                <c:pt idx="156">
                  <c:v>48654.680000000109</c:v>
                </c:pt>
                <c:pt idx="157">
                  <c:v>48655.680000000109</c:v>
                </c:pt>
                <c:pt idx="158">
                  <c:v>48654.760000000111</c:v>
                </c:pt>
                <c:pt idx="159">
                  <c:v>48653.840000000113</c:v>
                </c:pt>
                <c:pt idx="160">
                  <c:v>48650.160000000113</c:v>
                </c:pt>
                <c:pt idx="161">
                  <c:v>48648.320000000116</c:v>
                </c:pt>
                <c:pt idx="162">
                  <c:v>48647.400000000118</c:v>
                </c:pt>
                <c:pt idx="163">
                  <c:v>48648.400000000118</c:v>
                </c:pt>
                <c:pt idx="164">
                  <c:v>48646.560000000121</c:v>
                </c:pt>
                <c:pt idx="165">
                  <c:v>48644.720000000125</c:v>
                </c:pt>
                <c:pt idx="166">
                  <c:v>48641.040000000125</c:v>
                </c:pt>
                <c:pt idx="167">
                  <c:v>48640.120000000126</c:v>
                </c:pt>
                <c:pt idx="168">
                  <c:v>48642.120000000126</c:v>
                </c:pt>
                <c:pt idx="169">
                  <c:v>48646.120000000126</c:v>
                </c:pt>
                <c:pt idx="170">
                  <c:v>48647.120000000126</c:v>
                </c:pt>
                <c:pt idx="171">
                  <c:v>48645.28000000013</c:v>
                </c:pt>
                <c:pt idx="172">
                  <c:v>48644.360000000132</c:v>
                </c:pt>
                <c:pt idx="173">
                  <c:v>48646.360000000132</c:v>
                </c:pt>
                <c:pt idx="174">
                  <c:v>48647.360000000132</c:v>
                </c:pt>
                <c:pt idx="175">
                  <c:v>48646.440000000133</c:v>
                </c:pt>
                <c:pt idx="176">
                  <c:v>48642.760000000133</c:v>
                </c:pt>
                <c:pt idx="177">
                  <c:v>48640.920000000136</c:v>
                </c:pt>
                <c:pt idx="178">
                  <c:v>48637.240000000136</c:v>
                </c:pt>
                <c:pt idx="179">
                  <c:v>48636.320000000138</c:v>
                </c:pt>
                <c:pt idx="180">
                  <c:v>48634.480000000141</c:v>
                </c:pt>
                <c:pt idx="181">
                  <c:v>48635.480000000141</c:v>
                </c:pt>
                <c:pt idx="182">
                  <c:v>48637.480000000141</c:v>
                </c:pt>
                <c:pt idx="183">
                  <c:v>48638.480000000141</c:v>
                </c:pt>
                <c:pt idx="184">
                  <c:v>48636.640000000145</c:v>
                </c:pt>
                <c:pt idx="185">
                  <c:v>48632.960000000145</c:v>
                </c:pt>
                <c:pt idx="186">
                  <c:v>48633.960000000145</c:v>
                </c:pt>
                <c:pt idx="187">
                  <c:v>48632.120000000148</c:v>
                </c:pt>
                <c:pt idx="188">
                  <c:v>48631.20000000015</c:v>
                </c:pt>
                <c:pt idx="189">
                  <c:v>48630.280000000152</c:v>
                </c:pt>
                <c:pt idx="190">
                  <c:v>48622.920000000151</c:v>
                </c:pt>
                <c:pt idx="191">
                  <c:v>48623.920000000151</c:v>
                </c:pt>
                <c:pt idx="192">
                  <c:v>48622.080000000155</c:v>
                </c:pt>
                <c:pt idx="193">
                  <c:v>48618.400000000154</c:v>
                </c:pt>
                <c:pt idx="194">
                  <c:v>48617.480000000156</c:v>
                </c:pt>
                <c:pt idx="195">
                  <c:v>48616.560000000158</c:v>
                </c:pt>
                <c:pt idx="196">
                  <c:v>48617.560000000158</c:v>
                </c:pt>
                <c:pt idx="197">
                  <c:v>48615.720000000161</c:v>
                </c:pt>
                <c:pt idx="198">
                  <c:v>48616.720000000161</c:v>
                </c:pt>
                <c:pt idx="199">
                  <c:v>48624.720000000161</c:v>
                </c:pt>
                <c:pt idx="200">
                  <c:v>48628.720000000161</c:v>
                </c:pt>
                <c:pt idx="201">
                  <c:v>48630.720000000161</c:v>
                </c:pt>
                <c:pt idx="202">
                  <c:v>48629.800000000163</c:v>
                </c:pt>
                <c:pt idx="203">
                  <c:v>48630.800000000163</c:v>
                </c:pt>
                <c:pt idx="204">
                  <c:v>48632.800000000163</c:v>
                </c:pt>
                <c:pt idx="205">
                  <c:v>48629.120000000163</c:v>
                </c:pt>
                <c:pt idx="206">
                  <c:v>48628.200000000164</c:v>
                </c:pt>
                <c:pt idx="207">
                  <c:v>48627.280000000166</c:v>
                </c:pt>
                <c:pt idx="208">
                  <c:v>48625.44000000017</c:v>
                </c:pt>
                <c:pt idx="209">
                  <c:v>48624.520000000171</c:v>
                </c:pt>
                <c:pt idx="210">
                  <c:v>48623.600000000173</c:v>
                </c:pt>
                <c:pt idx="211">
                  <c:v>48621.760000000177</c:v>
                </c:pt>
                <c:pt idx="212">
                  <c:v>48620.840000000178</c:v>
                </c:pt>
                <c:pt idx="213">
                  <c:v>48619.92000000018</c:v>
                </c:pt>
                <c:pt idx="214">
                  <c:v>48618.080000000184</c:v>
                </c:pt>
                <c:pt idx="215">
                  <c:v>48622.080000000184</c:v>
                </c:pt>
                <c:pt idx="216">
                  <c:v>48630.080000000184</c:v>
                </c:pt>
                <c:pt idx="217">
                  <c:v>48631.080000000184</c:v>
                </c:pt>
                <c:pt idx="218">
                  <c:v>48633.080000000184</c:v>
                </c:pt>
                <c:pt idx="219">
                  <c:v>48634.080000000184</c:v>
                </c:pt>
                <c:pt idx="220">
                  <c:v>48636.080000000184</c:v>
                </c:pt>
                <c:pt idx="221">
                  <c:v>48632.400000000183</c:v>
                </c:pt>
                <c:pt idx="222">
                  <c:v>48633.400000000183</c:v>
                </c:pt>
                <c:pt idx="223">
                  <c:v>48631.560000000187</c:v>
                </c:pt>
                <c:pt idx="224">
                  <c:v>48630.640000000189</c:v>
                </c:pt>
                <c:pt idx="225">
                  <c:v>48629.72000000019</c:v>
                </c:pt>
                <c:pt idx="226">
                  <c:v>48628.800000000192</c:v>
                </c:pt>
                <c:pt idx="227">
                  <c:v>48629.800000000192</c:v>
                </c:pt>
                <c:pt idx="228">
                  <c:v>48631.800000000192</c:v>
                </c:pt>
                <c:pt idx="229">
                  <c:v>48635.800000000192</c:v>
                </c:pt>
                <c:pt idx="230">
                  <c:v>48636.800000000192</c:v>
                </c:pt>
                <c:pt idx="231">
                  <c:v>48638.800000000192</c:v>
                </c:pt>
                <c:pt idx="232">
                  <c:v>48640.800000000192</c:v>
                </c:pt>
                <c:pt idx="233">
                  <c:v>48641.800000000192</c:v>
                </c:pt>
                <c:pt idx="234">
                  <c:v>48638.120000000192</c:v>
                </c:pt>
                <c:pt idx="235">
                  <c:v>48637.200000000194</c:v>
                </c:pt>
                <c:pt idx="236">
                  <c:v>48635.360000000197</c:v>
                </c:pt>
                <c:pt idx="237">
                  <c:v>48631.680000000197</c:v>
                </c:pt>
                <c:pt idx="238">
                  <c:v>48629.8400000002</c:v>
                </c:pt>
                <c:pt idx="239">
                  <c:v>48628.920000000202</c:v>
                </c:pt>
                <c:pt idx="240">
                  <c:v>48628.000000000204</c:v>
                </c:pt>
                <c:pt idx="241">
                  <c:v>48626.160000000207</c:v>
                </c:pt>
                <c:pt idx="242">
                  <c:v>48627.160000000207</c:v>
                </c:pt>
                <c:pt idx="243">
                  <c:v>48629.160000000207</c:v>
                </c:pt>
                <c:pt idx="244">
                  <c:v>48628.240000000209</c:v>
                </c:pt>
                <c:pt idx="245">
                  <c:v>48624.560000000209</c:v>
                </c:pt>
                <c:pt idx="246">
                  <c:v>48625.560000000209</c:v>
                </c:pt>
                <c:pt idx="247">
                  <c:v>48623.720000000212</c:v>
                </c:pt>
                <c:pt idx="248">
                  <c:v>48616.360000000212</c:v>
                </c:pt>
                <c:pt idx="249">
                  <c:v>48618.360000000212</c:v>
                </c:pt>
                <c:pt idx="250">
                  <c:v>48619.360000000212</c:v>
                </c:pt>
                <c:pt idx="251">
                  <c:v>48617.520000000215</c:v>
                </c:pt>
                <c:pt idx="252">
                  <c:v>48616.600000000217</c:v>
                </c:pt>
                <c:pt idx="253">
                  <c:v>48617.600000000217</c:v>
                </c:pt>
                <c:pt idx="254">
                  <c:v>48621.600000000217</c:v>
                </c:pt>
                <c:pt idx="255">
                  <c:v>48629.600000000217</c:v>
                </c:pt>
                <c:pt idx="256">
                  <c:v>48631.600000000217</c:v>
                </c:pt>
                <c:pt idx="257">
                  <c:v>48632.600000000217</c:v>
                </c:pt>
                <c:pt idx="258">
                  <c:v>48634.600000000217</c:v>
                </c:pt>
                <c:pt idx="259">
                  <c:v>48636.600000000217</c:v>
                </c:pt>
                <c:pt idx="260">
                  <c:v>48637.600000000217</c:v>
                </c:pt>
                <c:pt idx="261">
                  <c:v>48633.920000000217</c:v>
                </c:pt>
                <c:pt idx="262">
                  <c:v>48637.920000000217</c:v>
                </c:pt>
                <c:pt idx="263">
                  <c:v>48645.920000000217</c:v>
                </c:pt>
                <c:pt idx="264">
                  <c:v>48646.920000000217</c:v>
                </c:pt>
                <c:pt idx="265">
                  <c:v>48648.920000000217</c:v>
                </c:pt>
                <c:pt idx="266">
                  <c:v>48648.000000000218</c:v>
                </c:pt>
                <c:pt idx="267">
                  <c:v>48646.160000000222</c:v>
                </c:pt>
                <c:pt idx="268">
                  <c:v>48645.240000000224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E-6944-AC2E-F353FB08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291</xdr:row>
      <xdr:rowOff>139700</xdr:rowOff>
    </xdr:from>
    <xdr:to>
      <xdr:col>19</xdr:col>
      <xdr:colOff>419100</xdr:colOff>
      <xdr:row>324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272</xdr:row>
      <xdr:rowOff>114300</xdr:rowOff>
    </xdr:from>
    <xdr:to>
      <xdr:col>19</xdr:col>
      <xdr:colOff>393700</xdr:colOff>
      <xdr:row>305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170BB-4491-2846-A740-1A29076B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20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20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20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9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7" ca="1" si="27">SUMIF(INDIRECT($N$4),R144,INDIRECT($N$5))</f>
        <v>5</v>
      </c>
      <c r="U144">
        <f t="shared" ref="U144:U207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10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10" ca="1" si="30">_xlfn.MAXIFS(INDIRECT($N$9),INDIRECT($N$4),$R195)</f>
        <v>0.91142999999999996</v>
      </c>
      <c r="W195" s="7">
        <f t="shared" ref="W195:W210" ca="1" si="31">_xlfn.MAXIFS(INDIRECT($N$8),INDIRECT($N$4),$R195)</f>
        <v>0.91054000000000002</v>
      </c>
      <c r="X195" s="7">
        <f t="shared" ref="X195:X210" ca="1" si="32">_xlfn.MINIFS(INDIRECT($N$8),INDIRECT($N$4),$R195)</f>
        <v>0.91013999999999995</v>
      </c>
      <c r="Y195">
        <f t="shared" ref="Y195:Y210" ca="1" si="33">IF(AND(W195&gt;V195,V195&gt;X195), 1,0)</f>
        <v>0</v>
      </c>
      <c r="Z195">
        <f t="shared" ref="Z195:Z210" ca="1" si="34">IF(V195&gt;W195,1,0)</f>
        <v>1</v>
      </c>
      <c r="AA195">
        <f t="shared" ref="AA195:AA210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ca="1">COUNTIF(INDIRECT($O$5),S2)</f>
        <v>5</v>
      </c>
      <c r="U2" s="7">
        <f ca="1">SUMIF(INDIRECT($O$5),S2,INDIRECT($O$6))</f>
        <v>9</v>
      </c>
      <c r="V2" s="7">
        <f ca="1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ca="1">COUNTIF(INDIRECT($O$5),S3)</f>
        <v>5</v>
      </c>
      <c r="U3" s="7">
        <f ca="1">SUMIF(INDIRECT($O$5),S3,INDIRECT($O$6))</f>
        <v>9</v>
      </c>
      <c r="V3" s="7">
        <f ca="1">SUMIF(INDIRECT($O$5),S3,INDIRECT($O$7))</f>
        <v>4.4400000000000004</v>
      </c>
      <c r="W3" s="7">
        <f t="shared" ref="W3:W66" ca="1" si="0">_xlfn.MAXIFS(INDIRECT($O$10),INDIRECT($O$5),$S3)</f>
        <v>1.9421299999999999</v>
      </c>
      <c r="X3" s="7">
        <f t="shared" ref="X3:X66" ca="1" si="1">_xlfn.MAXIFS(INDIRECT($O$9),INDIRECT($O$5),$S3)</f>
        <v>1.94242</v>
      </c>
      <c r="Y3" s="7">
        <f t="shared" ref="Y3:Y66" ca="1" si="2">_xlfn.MINIFS(INDIRECT($O$9),INDIRECT($O$5),$S3)</f>
        <v>1.94154</v>
      </c>
      <c r="Z3">
        <f t="shared" ref="Z3:Z66" ca="1" si="3">IF(AND(X3&gt;W3,W3&gt;Y3), 1,0)</f>
        <v>1</v>
      </c>
      <c r="AA3">
        <f t="shared" ref="AA3:AA66" ca="1" si="4">IF(W3&gt;X3,1,0)</f>
        <v>0</v>
      </c>
      <c r="AB3">
        <f t="shared" ref="AB3:AB66" ca="1" si="5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6">L3-J3</f>
        <v>44116.62</v>
      </c>
      <c r="S4" s="7" t="str">
        <f ca="1"/>
        <v>2025-06-05 16:04:32</v>
      </c>
      <c r="T4" s="7">
        <f ca="1">COUNTIF(INDIRECT($O$5),S4)</f>
        <v>3</v>
      </c>
      <c r="U4" s="7">
        <f ca="1">SUMIF(INDIRECT($O$5),S4,INDIRECT($O$6))</f>
        <v>5</v>
      </c>
      <c r="V4" s="7">
        <f ca="1">SUMIF(INDIRECT($O$5),S4,INDIRECT($O$7))</f>
        <v>-1.1599999999999999</v>
      </c>
      <c r="W4" s="7">
        <f t="shared" ca="1" si="0"/>
        <v>1.94154</v>
      </c>
      <c r="X4" s="7">
        <f t="shared" ca="1" si="1"/>
        <v>1.9405399999999999</v>
      </c>
      <c r="Y4" s="7">
        <f t="shared" ca="1" si="2"/>
        <v>1.9394800000000001</v>
      </c>
      <c r="Z4">
        <f t="shared" ca="1" si="3"/>
        <v>0</v>
      </c>
      <c r="AA4">
        <f t="shared" ca="1" si="4"/>
        <v>1</v>
      </c>
      <c r="AB4">
        <f t="shared" ca="1" si="5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6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ca="1">COUNTIF(INDIRECT($O$5),S5)</f>
        <v>4</v>
      </c>
      <c r="U5" s="7">
        <f ca="1">SUMIF(INDIRECT($O$5),S5,INDIRECT($O$6))</f>
        <v>7</v>
      </c>
      <c r="V5" s="7">
        <f ca="1">SUMIF(INDIRECT($O$5),S5,INDIRECT($O$7))</f>
        <v>-1.2400000000000002</v>
      </c>
      <c r="W5" s="7">
        <f t="shared" ca="1" si="0"/>
        <v>1.93902</v>
      </c>
      <c r="X5" s="7">
        <f t="shared" ca="1" si="1"/>
        <v>1.9415100000000001</v>
      </c>
      <c r="Y5" s="7">
        <f t="shared" ca="1" si="2"/>
        <v>1.9406000000000001</v>
      </c>
      <c r="Z5">
        <f t="shared" ca="1" si="3"/>
        <v>0</v>
      </c>
      <c r="AA5">
        <f t="shared" ca="1" si="4"/>
        <v>0</v>
      </c>
      <c r="AB5">
        <f t="shared" ca="1" si="5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6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ca="1">COUNTIF(INDIRECT($O$5),S6)</f>
        <v>3</v>
      </c>
      <c r="U6" s="7">
        <f ca="1">SUMIF(INDIRECT($O$5),S6,INDIRECT($O$6))</f>
        <v>5</v>
      </c>
      <c r="V6" s="7">
        <f ca="1">SUMIF(INDIRECT($O$5),S6,INDIRECT($O$7))</f>
        <v>-1.1599999999999999</v>
      </c>
      <c r="W6" s="7">
        <f t="shared" ca="1" si="0"/>
        <v>1.9411700000000001</v>
      </c>
      <c r="X6" s="7">
        <f t="shared" ca="1" si="1"/>
        <v>1.9441600000000001</v>
      </c>
      <c r="Y6" s="7">
        <f t="shared" ca="1" si="2"/>
        <v>1.9439599999999999</v>
      </c>
      <c r="Z6">
        <f t="shared" ca="1" si="3"/>
        <v>0</v>
      </c>
      <c r="AA6">
        <f t="shared" ca="1" si="4"/>
        <v>0</v>
      </c>
      <c r="AB6">
        <f t="shared" ca="1" si="5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6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ca="1">COUNTIF(INDIRECT($O$5),S7)</f>
        <v>3</v>
      </c>
      <c r="U7" s="7">
        <f ca="1">SUMIF(INDIRECT($O$5),S7,INDIRECT($O$6))</f>
        <v>5</v>
      </c>
      <c r="V7" s="7">
        <f ca="1">SUMIF(INDIRECT($O$5),S7,INDIRECT($O$7))</f>
        <v>-1.1599999999999999</v>
      </c>
      <c r="W7" s="7">
        <f t="shared" ca="1" si="0"/>
        <v>1.9439200000000001</v>
      </c>
      <c r="X7" s="7">
        <f t="shared" ca="1" si="1"/>
        <v>1.9451499999999999</v>
      </c>
      <c r="Y7" s="7">
        <f t="shared" ca="1" si="2"/>
        <v>1.94513</v>
      </c>
      <c r="Z7">
        <f t="shared" ca="1" si="3"/>
        <v>0</v>
      </c>
      <c r="AA7">
        <f t="shared" ca="1" si="4"/>
        <v>0</v>
      </c>
      <c r="AB7">
        <f t="shared" ca="1" si="5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6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ca="1">COUNTIF(INDIRECT($O$5),S8)</f>
        <v>6</v>
      </c>
      <c r="U8" s="7">
        <f ca="1">SUMIF(INDIRECT($O$5),S8,INDIRECT($O$6))</f>
        <v>11</v>
      </c>
      <c r="V8" s="7">
        <f ca="1">SUMIF(INDIRECT($O$5),S8,INDIRECT($O$7))</f>
        <v>-1.4000000000000001</v>
      </c>
      <c r="W8" s="7">
        <f t="shared" ca="1" si="0"/>
        <v>1.9463999999999999</v>
      </c>
      <c r="X8" s="7">
        <f t="shared" ca="1" si="1"/>
        <v>1.94519</v>
      </c>
      <c r="Y8" s="7">
        <f t="shared" ca="1" si="2"/>
        <v>1.94428</v>
      </c>
      <c r="Z8">
        <f t="shared" ca="1" si="3"/>
        <v>0</v>
      </c>
      <c r="AA8">
        <f t="shared" ca="1" si="4"/>
        <v>1</v>
      </c>
      <c r="AB8">
        <f t="shared" ca="1" si="5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6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ca="1">COUNTIF(INDIRECT($O$5),S9)</f>
        <v>5</v>
      </c>
      <c r="U9" s="7">
        <f ca="1">SUMIF(INDIRECT($O$5),S9,INDIRECT($O$6))</f>
        <v>9</v>
      </c>
      <c r="V9" s="7">
        <f ca="1">SUMIF(INDIRECT($O$5),S9,INDIRECT($O$7))</f>
        <v>-1.3199999999999998</v>
      </c>
      <c r="W9" s="7">
        <f t="shared" ca="1" si="0"/>
        <v>1.94526</v>
      </c>
      <c r="X9" s="7">
        <f t="shared" ca="1" si="1"/>
        <v>1.94621</v>
      </c>
      <c r="Y9" s="7">
        <f t="shared" ca="1" si="2"/>
        <v>1.9453199999999999</v>
      </c>
      <c r="Z9">
        <f t="shared" ca="1" si="3"/>
        <v>0</v>
      </c>
      <c r="AA9">
        <f t="shared" ca="1" si="4"/>
        <v>0</v>
      </c>
      <c r="AB9">
        <f t="shared" ca="1" si="5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6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ca="1">COUNTIF(INDIRECT($O$5),S10)</f>
        <v>5</v>
      </c>
      <c r="U10" s="7">
        <f ca="1">SUMIF(INDIRECT($O$5),S10,INDIRECT($O$6))</f>
        <v>9</v>
      </c>
      <c r="V10" s="7">
        <f ca="1">SUMIF(INDIRECT($O$5),S10,INDIRECT($O$7))</f>
        <v>-1.32</v>
      </c>
      <c r="W10" s="7">
        <f t="shared" ca="1" si="0"/>
        <v>1.94556</v>
      </c>
      <c r="X10" s="7">
        <f t="shared" ca="1" si="1"/>
        <v>1.94658</v>
      </c>
      <c r="Y10" s="7">
        <f t="shared" ca="1" si="2"/>
        <v>1.9458</v>
      </c>
      <c r="Z10">
        <f t="shared" ca="1" si="3"/>
        <v>0</v>
      </c>
      <c r="AA10">
        <f t="shared" ca="1" si="4"/>
        <v>0</v>
      </c>
      <c r="AB10">
        <f t="shared" ca="1" si="5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6"/>
        <v>44115.180000000015</v>
      </c>
      <c r="S11" s="7" t="str">
        <f ca="1"/>
        <v>2025-06-05 15:27:39</v>
      </c>
      <c r="T11" s="7">
        <f ca="1">COUNTIF(INDIRECT($O$5),S11)</f>
        <v>4</v>
      </c>
      <c r="U11" s="7">
        <f ca="1">SUMIF(INDIRECT($O$5),S11,INDIRECT($O$6))</f>
        <v>7</v>
      </c>
      <c r="V11" s="7">
        <f ca="1">SUMIF(INDIRECT($O$5),S11,INDIRECT($O$7))</f>
        <v>-1.24</v>
      </c>
      <c r="W11" s="7">
        <f t="shared" ca="1" si="0"/>
        <v>1.9458500000000001</v>
      </c>
      <c r="X11" s="7">
        <f t="shared" ca="1" si="1"/>
        <v>1.9433800000000001</v>
      </c>
      <c r="Y11" s="7">
        <f t="shared" ca="1" si="2"/>
        <v>1.94235</v>
      </c>
      <c r="Z11">
        <f t="shared" ca="1" si="3"/>
        <v>0</v>
      </c>
      <c r="AA11">
        <f t="shared" ca="1" si="4"/>
        <v>1</v>
      </c>
      <c r="AB11">
        <f t="shared" ca="1" si="5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6"/>
        <v>44113.340000000018</v>
      </c>
      <c r="S12" s="7" t="str">
        <f ca="1"/>
        <v>2025-06-05 15:22:27</v>
      </c>
      <c r="T12" s="7">
        <f ca="1">COUNTIF(INDIRECT($O$5),S12)</f>
        <v>5</v>
      </c>
      <c r="U12" s="7">
        <f ca="1">SUMIF(INDIRECT($O$5),S12,INDIRECT($O$6))</f>
        <v>9</v>
      </c>
      <c r="V12" s="7">
        <f ca="1">SUMIF(INDIRECT($O$5),S12,INDIRECT($O$7))</f>
        <v>4.4400000000000004</v>
      </c>
      <c r="W12" s="7">
        <f t="shared" ca="1" si="0"/>
        <v>1.94316</v>
      </c>
      <c r="X12" s="7">
        <f t="shared" ca="1" si="1"/>
        <v>1.94415</v>
      </c>
      <c r="Y12" s="7">
        <f t="shared" ca="1" si="2"/>
        <v>1.94252</v>
      </c>
      <c r="Z12">
        <f t="shared" ca="1" si="3"/>
        <v>1</v>
      </c>
      <c r="AA12">
        <f t="shared" ca="1" si="4"/>
        <v>0</v>
      </c>
      <c r="AB12">
        <f t="shared" ca="1" si="5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6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ca="1">COUNTIF(INDIRECT($O$5),S13)</f>
        <v>4</v>
      </c>
      <c r="U13" s="7">
        <f ca="1">SUMIF(INDIRECT($O$5),S13,INDIRECT($O$6))</f>
        <v>7</v>
      </c>
      <c r="V13" s="7">
        <f ca="1">SUMIF(INDIRECT($O$5),S13,INDIRECT($O$7))</f>
        <v>-1.2399999999999998</v>
      </c>
      <c r="W13" s="7">
        <f t="shared" ca="1" si="0"/>
        <v>1.94293</v>
      </c>
      <c r="X13" s="7">
        <f t="shared" ca="1" si="1"/>
        <v>1.9452199999999999</v>
      </c>
      <c r="Y13" s="7">
        <f t="shared" ca="1" si="2"/>
        <v>1.9440599999999999</v>
      </c>
      <c r="Z13">
        <f t="shared" ca="1" si="3"/>
        <v>0</v>
      </c>
      <c r="AA13">
        <f t="shared" ca="1" si="4"/>
        <v>0</v>
      </c>
      <c r="AB13">
        <f t="shared" ca="1" si="5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6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ca="1">COUNTIF(INDIRECT($O$5),S14)</f>
        <v>5</v>
      </c>
      <c r="U14" s="7">
        <f ca="1">SUMIF(INDIRECT($O$5),S14,INDIRECT($O$6))</f>
        <v>9</v>
      </c>
      <c r="V14" s="7">
        <f ca="1">SUMIF(INDIRECT($O$5),S14,INDIRECT($O$7))</f>
        <v>2.5200000000000005</v>
      </c>
      <c r="W14" s="7">
        <f t="shared" ca="1" si="0"/>
        <v>1.94387</v>
      </c>
      <c r="X14" s="7">
        <f t="shared" ca="1" si="1"/>
        <v>1.9451000000000001</v>
      </c>
      <c r="Y14" s="7">
        <f t="shared" ca="1" si="2"/>
        <v>1.9432100000000001</v>
      </c>
      <c r="Z14">
        <f t="shared" ca="1" si="3"/>
        <v>1</v>
      </c>
      <c r="AA14">
        <f t="shared" ca="1" si="4"/>
        <v>0</v>
      </c>
      <c r="AB14">
        <f t="shared" ca="1" si="5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6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ca="1">COUNTIF(INDIRECT($O$5),S15)</f>
        <v>6</v>
      </c>
      <c r="U15" s="7">
        <f ca="1">SUMIF(INDIRECT($O$5),S15,INDIRECT($O$6))</f>
        <v>11</v>
      </c>
      <c r="V15" s="7">
        <f ca="1">SUMIF(INDIRECT($O$5),S15,INDIRECT($O$7))</f>
        <v>-1.4000000000000001</v>
      </c>
      <c r="W15" s="7">
        <f t="shared" ca="1" si="0"/>
        <v>1.9433800000000001</v>
      </c>
      <c r="X15" s="7">
        <f t="shared" ca="1" si="1"/>
        <v>1.94242</v>
      </c>
      <c r="Y15" s="7">
        <f t="shared" ca="1" si="2"/>
        <v>1.9411499999999999</v>
      </c>
      <c r="Z15">
        <f t="shared" ca="1" si="3"/>
        <v>0</v>
      </c>
      <c r="AA15">
        <f t="shared" ca="1" si="4"/>
        <v>1</v>
      </c>
      <c r="AB15">
        <f t="shared" ca="1" si="5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6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ca="1">COUNTIF(INDIRECT($O$5),S16)</f>
        <v>4</v>
      </c>
      <c r="U16" s="7">
        <f ca="1">SUMIF(INDIRECT($O$5),S16,INDIRECT($O$6))</f>
        <v>7</v>
      </c>
      <c r="V16" s="7">
        <f ca="1">SUMIF(INDIRECT($O$5),S16,INDIRECT($O$7))</f>
        <v>-1.27</v>
      </c>
      <c r="W16" s="7">
        <f t="shared" ca="1" si="0"/>
        <v>0.84436</v>
      </c>
      <c r="X16" s="7">
        <f t="shared" ca="1" si="1"/>
        <v>0.84606999999999999</v>
      </c>
      <c r="Y16" s="7">
        <f t="shared" ca="1" si="2"/>
        <v>0.84579000000000004</v>
      </c>
      <c r="Z16">
        <f t="shared" ca="1" si="3"/>
        <v>0</v>
      </c>
      <c r="AA16">
        <f t="shared" ca="1" si="4"/>
        <v>0</v>
      </c>
      <c r="AB16">
        <f t="shared" ca="1" si="5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6"/>
        <v>44114.660000000025</v>
      </c>
      <c r="S17" s="7" t="str">
        <f ca="1"/>
        <v>2025-06-05 14:56:22</v>
      </c>
      <c r="T17" s="7">
        <f ca="1">COUNTIF(INDIRECT($O$5),S17)</f>
        <v>5</v>
      </c>
      <c r="U17" s="7">
        <f ca="1">SUMIF(INDIRECT($O$5),S17,INDIRECT($O$6))</f>
        <v>9</v>
      </c>
      <c r="V17" s="7">
        <f ca="1">SUMIF(INDIRECT($O$5),S17,INDIRECT($O$7))</f>
        <v>-1.3599999999999997</v>
      </c>
      <c r="W17" s="7">
        <f t="shared" ca="1" si="0"/>
        <v>0.84555999999999998</v>
      </c>
      <c r="X17" s="7">
        <f t="shared" ca="1" si="1"/>
        <v>0.84682000000000002</v>
      </c>
      <c r="Y17" s="7">
        <f t="shared" ca="1" si="2"/>
        <v>0.84640000000000004</v>
      </c>
      <c r="Z17">
        <f t="shared" ca="1" si="3"/>
        <v>0</v>
      </c>
      <c r="AA17">
        <f t="shared" ca="1" si="4"/>
        <v>0</v>
      </c>
      <c r="AB17">
        <f t="shared" ca="1" si="5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6"/>
        <v>44116.660000000025</v>
      </c>
      <c r="O18" s="9"/>
      <c r="S18" s="7" t="str">
        <f ca="1"/>
        <v>2025-06-05 14:51:10</v>
      </c>
      <c r="T18" s="7">
        <f ca="1">COUNTIF(INDIRECT($O$5),S18)</f>
        <v>5</v>
      </c>
      <c r="U18" s="7">
        <f ca="1">SUMIF(INDIRECT($O$5),S18,INDIRECT($O$6))</f>
        <v>9</v>
      </c>
      <c r="V18" s="7">
        <f ca="1">SUMIF(INDIRECT($O$5),S18,INDIRECT($O$7))</f>
        <v>-1.3599999999999999</v>
      </c>
      <c r="W18" s="7">
        <f t="shared" ca="1" si="0"/>
        <v>0.84677999999999998</v>
      </c>
      <c r="X18" s="7">
        <f t="shared" ca="1" si="1"/>
        <v>0.84428000000000003</v>
      </c>
      <c r="Y18" s="7">
        <f t="shared" ca="1" si="2"/>
        <v>0.84360999999999997</v>
      </c>
      <c r="Z18">
        <f t="shared" ca="1" si="3"/>
        <v>0</v>
      </c>
      <c r="AA18">
        <f t="shared" ca="1" si="4"/>
        <v>1</v>
      </c>
      <c r="AB18">
        <f t="shared" ca="1" si="5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6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ca="1">COUNTIF(INDIRECT($O$5),S19)</f>
        <v>5</v>
      </c>
      <c r="U19" s="7">
        <f ca="1">SUMIF(INDIRECT($O$5),S19,INDIRECT($O$6))</f>
        <v>9</v>
      </c>
      <c r="V19" s="7">
        <f ca="1">SUMIF(INDIRECT($O$5),S19,INDIRECT($O$7))</f>
        <v>-1.32</v>
      </c>
      <c r="W19" s="7">
        <f t="shared" ca="1" si="0"/>
        <v>0.84448000000000001</v>
      </c>
      <c r="X19" s="7">
        <f t="shared" ca="1" si="1"/>
        <v>0.84631000000000001</v>
      </c>
      <c r="Y19" s="7">
        <f t="shared" ca="1" si="2"/>
        <v>0.84541999999999995</v>
      </c>
      <c r="Z19">
        <f t="shared" ca="1" si="3"/>
        <v>0</v>
      </c>
      <c r="AA19">
        <f t="shared" ca="1" si="4"/>
        <v>0</v>
      </c>
      <c r="AB19">
        <f t="shared" ca="1" si="5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6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ca="1">COUNTIF(INDIRECT($O$5),S20)</f>
        <v>4</v>
      </c>
      <c r="U20" s="7">
        <f ca="1">SUMIF(INDIRECT($O$5),S20,INDIRECT($O$6))</f>
        <v>7</v>
      </c>
      <c r="V20" s="7">
        <f ca="1">SUMIF(INDIRECT($O$5),S20,INDIRECT($O$7))</f>
        <v>-1.2400000000000002</v>
      </c>
      <c r="W20" s="7">
        <f t="shared" ca="1" si="0"/>
        <v>0.84577000000000002</v>
      </c>
      <c r="X20" s="7">
        <f t="shared" ca="1" si="1"/>
        <v>0.84774000000000005</v>
      </c>
      <c r="Y20" s="7">
        <f t="shared" ca="1" si="2"/>
        <v>0.84755999999999998</v>
      </c>
      <c r="Z20">
        <f t="shared" ca="1" si="3"/>
        <v>0</v>
      </c>
      <c r="AA20">
        <f t="shared" ca="1" si="4"/>
        <v>0</v>
      </c>
      <c r="AB20">
        <f t="shared" ca="1" si="5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6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ca="1">COUNTIF(INDIRECT($O$5),S21)</f>
        <v>3</v>
      </c>
      <c r="U21" s="7">
        <f ca="1">SUMIF(INDIRECT($O$5),S21,INDIRECT($O$6))</f>
        <v>5</v>
      </c>
      <c r="V21" s="7">
        <f ca="1">SUMIF(INDIRECT($O$5),S21,INDIRECT($O$7))</f>
        <v>0.76000000000000012</v>
      </c>
      <c r="W21" s="7">
        <f t="shared" ca="1" si="0"/>
        <v>0.84753000000000001</v>
      </c>
      <c r="X21" s="7">
        <f t="shared" ca="1" si="1"/>
        <v>0.84762000000000004</v>
      </c>
      <c r="Y21" s="7">
        <f t="shared" ca="1" si="2"/>
        <v>0.84721000000000002</v>
      </c>
      <c r="Z21">
        <f t="shared" ca="1" si="3"/>
        <v>1</v>
      </c>
      <c r="AA21">
        <f t="shared" ca="1" si="4"/>
        <v>0</v>
      </c>
      <c r="AB21">
        <f t="shared" ca="1" si="5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6"/>
        <v>44116.900000000031</v>
      </c>
      <c r="S22" s="7" t="str">
        <f ca="1"/>
        <v>2025-06-05 14:29:54</v>
      </c>
      <c r="T22" s="7">
        <f ca="1">COUNTIF(INDIRECT($O$5),S22)</f>
        <v>6</v>
      </c>
      <c r="U22" s="7">
        <f ca="1">SUMIF(INDIRECT($O$5),S22,INDIRECT($O$6))</f>
        <v>11</v>
      </c>
      <c r="V22" s="7">
        <f ca="1">SUMIF(INDIRECT($O$5),S22,INDIRECT($O$7))</f>
        <v>-1.4000000000000004</v>
      </c>
      <c r="W22" s="7">
        <f t="shared" ca="1" si="0"/>
        <v>0.84702999999999995</v>
      </c>
      <c r="X22" s="7">
        <f t="shared" ca="1" si="1"/>
        <v>0.84699999999999998</v>
      </c>
      <c r="Y22" s="7">
        <f t="shared" ca="1" si="2"/>
        <v>0.84631999999999996</v>
      </c>
      <c r="Z22">
        <f t="shared" ca="1" si="3"/>
        <v>0</v>
      </c>
      <c r="AA22">
        <f t="shared" ca="1" si="4"/>
        <v>1</v>
      </c>
      <c r="AB22">
        <f t="shared" ca="1" si="5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6"/>
        <v>44117.900000000031</v>
      </c>
      <c r="S23" s="7" t="str">
        <f ca="1"/>
        <v>2025-06-05 14:24:43</v>
      </c>
      <c r="T23" s="7">
        <f ca="1">COUNTIF(INDIRECT($O$5),S23)</f>
        <v>4</v>
      </c>
      <c r="U23" s="7">
        <f ca="1">SUMIF(INDIRECT($O$5),S23,INDIRECT($O$6))</f>
        <v>7</v>
      </c>
      <c r="V23" s="7">
        <f ca="1">SUMIF(INDIRECT($O$5),S23,INDIRECT($O$7))</f>
        <v>2.6000000000000005</v>
      </c>
      <c r="W23" s="7">
        <f t="shared" ca="1" si="0"/>
        <v>0.84633000000000003</v>
      </c>
      <c r="X23" s="7">
        <f t="shared" ca="1" si="1"/>
        <v>0.84643000000000002</v>
      </c>
      <c r="Y23" s="7">
        <f t="shared" ca="1" si="2"/>
        <v>0.84587000000000001</v>
      </c>
      <c r="Z23">
        <f t="shared" ca="1" si="3"/>
        <v>1</v>
      </c>
      <c r="AA23">
        <f t="shared" ca="1" si="4"/>
        <v>0</v>
      </c>
      <c r="AB23">
        <f t="shared" ca="1" si="5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6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ca="1">COUNTIF(INDIRECT($O$5),S24)</f>
        <v>6</v>
      </c>
      <c r="U24" s="7">
        <f ca="1">SUMIF(INDIRECT($O$5),S24,INDIRECT($O$6))</f>
        <v>11</v>
      </c>
      <c r="V24" s="7">
        <f ca="1">SUMIF(INDIRECT($O$5),S24,INDIRECT($O$7))</f>
        <v>-1.3999999999999997</v>
      </c>
      <c r="W24" s="7">
        <f t="shared" ca="1" si="0"/>
        <v>0.84657000000000004</v>
      </c>
      <c r="X24" s="7">
        <f t="shared" ca="1" si="1"/>
        <v>0.84838000000000002</v>
      </c>
      <c r="Y24" s="7">
        <f t="shared" ca="1" si="2"/>
        <v>0.84748000000000001</v>
      </c>
      <c r="Z24">
        <f t="shared" ca="1" si="3"/>
        <v>0</v>
      </c>
      <c r="AA24">
        <f t="shared" ca="1" si="4"/>
        <v>0</v>
      </c>
      <c r="AB24">
        <f t="shared" ca="1" si="5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6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ca="1">COUNTIF(INDIRECT($O$5),S25)</f>
        <v>6</v>
      </c>
      <c r="U25" s="7">
        <f ca="1">SUMIF(INDIRECT($O$5),S25,INDIRECT($O$6))</f>
        <v>11</v>
      </c>
      <c r="V25" s="7">
        <f ca="1">SUMIF(INDIRECT($O$5),S25,INDIRECT($O$7))</f>
        <v>-1.3999999999999995</v>
      </c>
      <c r="W25" s="7">
        <f t="shared" ca="1" si="0"/>
        <v>0.84745000000000004</v>
      </c>
      <c r="X25" s="7">
        <f t="shared" ca="1" si="1"/>
        <v>0.84699000000000002</v>
      </c>
      <c r="Y25" s="7">
        <f t="shared" ca="1" si="2"/>
        <v>0.84596000000000005</v>
      </c>
      <c r="Z25">
        <f t="shared" ca="1" si="3"/>
        <v>0</v>
      </c>
      <c r="AA25">
        <f t="shared" ca="1" si="4"/>
        <v>1</v>
      </c>
      <c r="AB25">
        <f t="shared" ca="1" si="5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6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ca="1">COUNTIF(INDIRECT($O$5),S26)</f>
        <v>5</v>
      </c>
      <c r="U26" s="7">
        <f ca="1">SUMIF(INDIRECT($O$5),S26,INDIRECT($O$6))</f>
        <v>9</v>
      </c>
      <c r="V26" s="7">
        <f ca="1">SUMIF(INDIRECT($O$5),S26,INDIRECT($O$7))</f>
        <v>-1.32</v>
      </c>
      <c r="W26" s="7">
        <f t="shared" ca="1" si="0"/>
        <v>0.84697</v>
      </c>
      <c r="X26" s="7">
        <f t="shared" ca="1" si="1"/>
        <v>0.84665999999999997</v>
      </c>
      <c r="Y26" s="7">
        <f t="shared" ca="1" si="2"/>
        <v>0.84614999999999996</v>
      </c>
      <c r="Z26">
        <f t="shared" ca="1" si="3"/>
        <v>0</v>
      </c>
      <c r="AA26">
        <f t="shared" ca="1" si="4"/>
        <v>1</v>
      </c>
      <c r="AB26">
        <f t="shared" ca="1" si="5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6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ca="1">COUNTIF(INDIRECT($O$5),S27)</f>
        <v>4</v>
      </c>
      <c r="U27" s="7">
        <f ca="1">SUMIF(INDIRECT($O$5),S27,INDIRECT($O$6))</f>
        <v>7</v>
      </c>
      <c r="V27" s="7">
        <f ca="1">SUMIF(INDIRECT($O$5),S27,INDIRECT($O$7))</f>
        <v>2.6</v>
      </c>
      <c r="W27" s="7">
        <f t="shared" ca="1" si="0"/>
        <v>0.84631000000000001</v>
      </c>
      <c r="X27" s="7">
        <f t="shared" ca="1" si="1"/>
        <v>0.84672000000000003</v>
      </c>
      <c r="Y27" s="7">
        <f t="shared" ca="1" si="2"/>
        <v>0.84585999999999995</v>
      </c>
      <c r="Z27">
        <f t="shared" ca="1" si="3"/>
        <v>1</v>
      </c>
      <c r="AA27">
        <f t="shared" ca="1" si="4"/>
        <v>0</v>
      </c>
      <c r="AB27">
        <f t="shared" ca="1" si="5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6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ca="1">COUNTIF(INDIRECT($O$5),S28)</f>
        <v>5</v>
      </c>
      <c r="U28" s="7">
        <f ca="1">SUMIF(INDIRECT($O$5),S28,INDIRECT($O$6))</f>
        <v>9</v>
      </c>
      <c r="V28" s="7">
        <f ca="1">SUMIF(INDIRECT($O$5),S28,INDIRECT($O$7))</f>
        <v>-1.32</v>
      </c>
      <c r="W28" s="7">
        <f t="shared" ca="1" si="0"/>
        <v>0.84641</v>
      </c>
      <c r="X28" s="7">
        <f t="shared" ca="1" si="1"/>
        <v>0.84777000000000002</v>
      </c>
      <c r="Y28" s="7">
        <f t="shared" ca="1" si="2"/>
        <v>0.84748000000000001</v>
      </c>
      <c r="Z28">
        <f t="shared" ca="1" si="3"/>
        <v>0</v>
      </c>
      <c r="AA28">
        <f t="shared" ca="1" si="4"/>
        <v>0</v>
      </c>
      <c r="AB28">
        <f t="shared" ca="1" si="5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6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ca="1">COUNTIF(INDIRECT($O$5),S29)</f>
        <v>6</v>
      </c>
      <c r="U29" s="7">
        <f ca="1">SUMIF(INDIRECT($O$5),S29,INDIRECT($O$6))</f>
        <v>11</v>
      </c>
      <c r="V29" s="7">
        <f ca="1">SUMIF(INDIRECT($O$5),S29,INDIRECT($O$7))</f>
        <v>-1.4000000000000001</v>
      </c>
      <c r="W29" s="7">
        <f t="shared" ca="1" si="0"/>
        <v>0.84801000000000004</v>
      </c>
      <c r="X29" s="7">
        <f t="shared" ca="1" si="1"/>
        <v>0.84726999999999997</v>
      </c>
      <c r="Y29" s="7">
        <f t="shared" ca="1" si="2"/>
        <v>0.84650000000000003</v>
      </c>
      <c r="Z29">
        <f t="shared" ca="1" si="3"/>
        <v>0</v>
      </c>
      <c r="AA29">
        <f t="shared" ca="1" si="4"/>
        <v>1</v>
      </c>
      <c r="AB29">
        <f t="shared" ca="1" si="5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6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ca="1">COUNTIF(INDIRECT($O$5),S30)</f>
        <v>5</v>
      </c>
      <c r="U30" s="7">
        <f ca="1">SUMIF(INDIRECT($O$5),S30,INDIRECT($O$6))</f>
        <v>9</v>
      </c>
      <c r="V30" s="7">
        <f ca="1">SUMIF(INDIRECT($O$5),S30,INDIRECT($O$7))</f>
        <v>-1.3199999999999998</v>
      </c>
      <c r="W30" s="7">
        <f t="shared" ca="1" si="0"/>
        <v>0.84702</v>
      </c>
      <c r="X30" s="7">
        <f t="shared" ca="1" si="1"/>
        <v>0.84699999999999998</v>
      </c>
      <c r="Y30" s="7">
        <f t="shared" ca="1" si="2"/>
        <v>0.84609999999999996</v>
      </c>
      <c r="Z30">
        <f t="shared" ca="1" si="3"/>
        <v>0</v>
      </c>
      <c r="AA30">
        <f t="shared" ca="1" si="4"/>
        <v>1</v>
      </c>
      <c r="AB30">
        <f t="shared" ca="1" si="5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6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ca="1">COUNTIF(INDIRECT($O$5),S31)</f>
        <v>3</v>
      </c>
      <c r="U31" s="7">
        <f ca="1">SUMIF(INDIRECT($O$5),S31,INDIRECT($O$6))</f>
        <v>5</v>
      </c>
      <c r="V31" s="7">
        <f ca="1">SUMIF(INDIRECT($O$5),S31,INDIRECT($O$7))</f>
        <v>-1.1599999999999999</v>
      </c>
      <c r="W31" s="7">
        <f t="shared" ca="1" si="0"/>
        <v>0.84658</v>
      </c>
      <c r="X31" s="7">
        <f t="shared" ca="1" si="1"/>
        <v>0.84874000000000005</v>
      </c>
      <c r="Y31" s="7">
        <f t="shared" ca="1" si="2"/>
        <v>0.84870999999999996</v>
      </c>
      <c r="Z31">
        <f t="shared" ca="1" si="3"/>
        <v>0</v>
      </c>
      <c r="AA31">
        <f t="shared" ca="1" si="4"/>
        <v>0</v>
      </c>
      <c r="AB31">
        <f t="shared" ca="1" si="5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6"/>
        <v>44117.620000000046</v>
      </c>
      <c r="S32" s="7" t="str">
        <f ca="1"/>
        <v>2025-06-05 13:37:30</v>
      </c>
      <c r="T32" s="7">
        <f ca="1">COUNTIF(INDIRECT($O$5),S32)</f>
        <v>4</v>
      </c>
      <c r="U32" s="7">
        <f ca="1">SUMIF(INDIRECT($O$5),S32,INDIRECT($O$6))</f>
        <v>7</v>
      </c>
      <c r="V32" s="7">
        <f ca="1">SUMIF(INDIRECT($O$5),S32,INDIRECT($O$7))</f>
        <v>-1.24</v>
      </c>
      <c r="W32" s="7">
        <f t="shared" ca="1" si="0"/>
        <v>0.84775</v>
      </c>
      <c r="X32" s="7">
        <f t="shared" ca="1" si="1"/>
        <v>0.84723000000000004</v>
      </c>
      <c r="Y32" s="7">
        <f t="shared" ca="1" si="2"/>
        <v>0.84691000000000005</v>
      </c>
      <c r="Z32">
        <f t="shared" ca="1" si="3"/>
        <v>0</v>
      </c>
      <c r="AA32">
        <f t="shared" ca="1" si="4"/>
        <v>1</v>
      </c>
      <c r="AB32">
        <f t="shared" ca="1" si="5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6"/>
        <v>44119.620000000046</v>
      </c>
      <c r="S33" s="7" t="str">
        <f ca="1"/>
        <v>2025-06-05 13:32:19</v>
      </c>
      <c r="T33" s="7">
        <f ca="1">COUNTIF(INDIRECT($O$5),S33)</f>
        <v>5</v>
      </c>
      <c r="U33" s="7">
        <f ca="1">SUMIF(INDIRECT($O$5),S33,INDIRECT($O$6))</f>
        <v>9</v>
      </c>
      <c r="V33" s="7">
        <f ca="1">SUMIF(INDIRECT($O$5),S33,INDIRECT($O$7))</f>
        <v>2.5200000000000005</v>
      </c>
      <c r="W33" s="7">
        <f t="shared" ca="1" si="0"/>
        <v>0.84706999999999999</v>
      </c>
      <c r="X33" s="7">
        <f t="shared" ca="1" si="1"/>
        <v>0.84750999999999999</v>
      </c>
      <c r="Y33" s="7">
        <f t="shared" ca="1" si="2"/>
        <v>0.84696000000000005</v>
      </c>
      <c r="Z33">
        <f t="shared" ca="1" si="3"/>
        <v>1</v>
      </c>
      <c r="AA33">
        <f t="shared" ca="1" si="4"/>
        <v>0</v>
      </c>
      <c r="AB33">
        <f t="shared" ca="1" si="5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6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ca="1">COUNTIF(INDIRECT($O$5),S34)</f>
        <v>4</v>
      </c>
      <c r="U34" s="7">
        <f ca="1">SUMIF(INDIRECT($O$5),S34,INDIRECT($O$6))</f>
        <v>7</v>
      </c>
      <c r="V34" s="7">
        <f ca="1">SUMIF(INDIRECT($O$5),S34,INDIRECT($O$7))</f>
        <v>-1.24</v>
      </c>
      <c r="W34" s="7">
        <f t="shared" ca="1" si="0"/>
        <v>0.84745000000000004</v>
      </c>
      <c r="X34" s="7">
        <f t="shared" ca="1" si="1"/>
        <v>0.84804999999999997</v>
      </c>
      <c r="Y34" s="7">
        <f t="shared" ca="1" si="2"/>
        <v>0.84753999999999996</v>
      </c>
      <c r="Z34">
        <f t="shared" ca="1" si="3"/>
        <v>0</v>
      </c>
      <c r="AA34">
        <f t="shared" ca="1" si="4"/>
        <v>0</v>
      </c>
      <c r="AB34">
        <f t="shared" ca="1" si="5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6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ca="1">COUNTIF(INDIRECT($O$5),S35)</f>
        <v>5</v>
      </c>
      <c r="U35" s="7">
        <f ca="1">SUMIF(INDIRECT($O$5),S35,INDIRECT($O$6))</f>
        <v>9</v>
      </c>
      <c r="V35" s="7">
        <f ca="1">SUMIF(INDIRECT($O$5),S35,INDIRECT($O$7))</f>
        <v>-1.32</v>
      </c>
      <c r="W35" s="7">
        <f t="shared" ca="1" si="0"/>
        <v>0.84806999999999999</v>
      </c>
      <c r="X35" s="7">
        <f t="shared" ca="1" si="1"/>
        <v>0.84923999999999999</v>
      </c>
      <c r="Y35" s="7">
        <f t="shared" ca="1" si="2"/>
        <v>0.84833000000000003</v>
      </c>
      <c r="Z35">
        <f t="shared" ca="1" si="3"/>
        <v>0</v>
      </c>
      <c r="AA35">
        <f t="shared" ca="1" si="4"/>
        <v>0</v>
      </c>
      <c r="AB35">
        <f t="shared" ca="1" si="5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6"/>
        <v>44120.78000000005</v>
      </c>
      <c r="S36" s="7" t="str">
        <f ca="1"/>
        <v>2025-06-05 13:16:45</v>
      </c>
      <c r="T36" s="7">
        <f ca="1">COUNTIF(INDIRECT($O$5),S36)</f>
        <v>6</v>
      </c>
      <c r="U36" s="7">
        <f ca="1">SUMIF(INDIRECT($O$5),S36,INDIRECT($O$6))</f>
        <v>11</v>
      </c>
      <c r="V36" s="7">
        <f ca="1">SUMIF(INDIRECT($O$5),S36,INDIRECT($O$7))</f>
        <v>-1.4000000000000001</v>
      </c>
      <c r="W36" s="7">
        <f t="shared" ca="1" si="0"/>
        <v>0.84919999999999995</v>
      </c>
      <c r="X36" s="7">
        <f t="shared" ca="1" si="1"/>
        <v>0.84696000000000005</v>
      </c>
      <c r="Y36" s="7">
        <f t="shared" ca="1" si="2"/>
        <v>0.84646999999999994</v>
      </c>
      <c r="Z36">
        <f t="shared" ca="1" si="3"/>
        <v>0</v>
      </c>
      <c r="AA36">
        <f t="shared" ca="1" si="4"/>
        <v>1</v>
      </c>
      <c r="AB36">
        <f t="shared" ca="1" si="5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6"/>
        <v>44121.78000000005</v>
      </c>
      <c r="S37" s="7" t="str">
        <f ca="1"/>
        <v>2025-06-05 13:11:35</v>
      </c>
      <c r="T37" s="7">
        <f ca="1">COUNTIF(INDIRECT($O$5),S37)</f>
        <v>5</v>
      </c>
      <c r="U37" s="7">
        <f ca="1">SUMIF(INDIRECT($O$5),S37,INDIRECT($O$6))</f>
        <v>9</v>
      </c>
      <c r="V37" s="7">
        <f ca="1">SUMIF(INDIRECT($O$5),S37,INDIRECT($O$7))</f>
        <v>-1.32</v>
      </c>
      <c r="W37" s="7">
        <f t="shared" ca="1" si="0"/>
        <v>0.84650999999999998</v>
      </c>
      <c r="X37" s="7">
        <f t="shared" ca="1" si="1"/>
        <v>0.84558</v>
      </c>
      <c r="Y37" s="7">
        <f t="shared" ca="1" si="2"/>
        <v>0.84506000000000003</v>
      </c>
      <c r="Z37">
        <f t="shared" ca="1" si="3"/>
        <v>0</v>
      </c>
      <c r="AA37">
        <f t="shared" ca="1" si="4"/>
        <v>1</v>
      </c>
      <c r="AB37">
        <f t="shared" ca="1" si="5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6"/>
        <v>44123.78000000005</v>
      </c>
      <c r="S38" s="7" t="str">
        <f ca="1"/>
        <v>2025-06-05 13:06:23</v>
      </c>
      <c r="T38" s="7">
        <f ca="1">COUNTIF(INDIRECT($O$5),S38)</f>
        <v>4</v>
      </c>
      <c r="U38" s="7">
        <f ca="1">SUMIF(INDIRECT($O$5),S38,INDIRECT($O$6))</f>
        <v>7</v>
      </c>
      <c r="V38" s="7">
        <f ca="1">SUMIF(INDIRECT($O$5),S38,INDIRECT($O$7))</f>
        <v>-1.2399999999999998</v>
      </c>
      <c r="W38" s="7">
        <f t="shared" ca="1" si="0"/>
        <v>0.84533000000000003</v>
      </c>
      <c r="X38" s="7">
        <f t="shared" ca="1" si="1"/>
        <v>0.84340000000000004</v>
      </c>
      <c r="Y38" s="7">
        <f t="shared" ca="1" si="2"/>
        <v>0.84316000000000002</v>
      </c>
      <c r="Z38">
        <f t="shared" ca="1" si="3"/>
        <v>0</v>
      </c>
      <c r="AA38">
        <f t="shared" ca="1" si="4"/>
        <v>1</v>
      </c>
      <c r="AB38">
        <f t="shared" ca="1" si="5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6"/>
        <v>44125.78000000005</v>
      </c>
      <c r="S39" s="7" t="str">
        <f ca="1"/>
        <v>2025-06-05 13:01:12</v>
      </c>
      <c r="T39" s="7">
        <f ca="1">COUNTIF(INDIRECT($O$5),S39)</f>
        <v>3</v>
      </c>
      <c r="U39" s="7">
        <f ca="1">SUMIF(INDIRECT($O$5),S39,INDIRECT($O$6))</f>
        <v>5</v>
      </c>
      <c r="V39" s="7">
        <f ca="1">SUMIF(INDIRECT($O$5),S39,INDIRECT($O$7))</f>
        <v>-1.1599999999999999</v>
      </c>
      <c r="W39" s="7">
        <f t="shared" ca="1" si="0"/>
        <v>0.84316000000000002</v>
      </c>
      <c r="X39" s="7">
        <f t="shared" ca="1" si="1"/>
        <v>0.84406000000000003</v>
      </c>
      <c r="Y39" s="7">
        <f t="shared" ca="1" si="2"/>
        <v>0.84387999999999996</v>
      </c>
      <c r="Z39">
        <f t="shared" ca="1" si="3"/>
        <v>0</v>
      </c>
      <c r="AA39">
        <f t="shared" ca="1" si="4"/>
        <v>0</v>
      </c>
      <c r="AB39">
        <f t="shared" ca="1" si="5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6"/>
        <v>44123.940000000053</v>
      </c>
      <c r="S40" s="7" t="str">
        <f ca="1"/>
        <v>2025-06-05 12:56:01</v>
      </c>
      <c r="T40" s="7">
        <f ca="1">COUNTIF(INDIRECT($O$5),S40)</f>
        <v>6</v>
      </c>
      <c r="U40" s="7">
        <f ca="1">SUMIF(INDIRECT($O$5),S40,INDIRECT($O$6))</f>
        <v>11</v>
      </c>
      <c r="V40" s="7">
        <f ca="1">SUMIF(INDIRECT($O$5),S40,INDIRECT($O$7))</f>
        <v>-1.4000000000000001</v>
      </c>
      <c r="W40" s="7">
        <f t="shared" ca="1" si="0"/>
        <v>0.84419999999999995</v>
      </c>
      <c r="X40" s="7">
        <f t="shared" ca="1" si="1"/>
        <v>0.84569000000000005</v>
      </c>
      <c r="Y40" s="7">
        <f t="shared" ca="1" si="2"/>
        <v>0.84492999999999996</v>
      </c>
      <c r="Z40">
        <f t="shared" ca="1" si="3"/>
        <v>0</v>
      </c>
      <c r="AA40">
        <f t="shared" ca="1" si="4"/>
        <v>0</v>
      </c>
      <c r="AB40">
        <f t="shared" ca="1" si="5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6"/>
        <v>44122.100000000057</v>
      </c>
      <c r="S41" s="7" t="str">
        <f ca="1"/>
        <v>2025-06-05 12:50:50</v>
      </c>
      <c r="T41" s="7">
        <f ca="1">COUNTIF(INDIRECT($O$5),S41)</f>
        <v>5</v>
      </c>
      <c r="U41" s="7">
        <f ca="1">SUMIF(INDIRECT($O$5),S41,INDIRECT($O$6))</f>
        <v>9</v>
      </c>
      <c r="V41" s="7">
        <f ca="1">SUMIF(INDIRECT($O$5),S41,INDIRECT($O$7))</f>
        <v>-1.3199999999999998</v>
      </c>
      <c r="W41" s="7">
        <f t="shared" ca="1" si="0"/>
        <v>0.84521999999999997</v>
      </c>
      <c r="X41" s="7">
        <f t="shared" ca="1" si="1"/>
        <v>0.84463999999999995</v>
      </c>
      <c r="Y41" s="7">
        <f t="shared" ca="1" si="2"/>
        <v>0.84408000000000005</v>
      </c>
      <c r="Z41">
        <f t="shared" ca="1" si="3"/>
        <v>0</v>
      </c>
      <c r="AA41">
        <f t="shared" ca="1" si="4"/>
        <v>1</v>
      </c>
      <c r="AB41">
        <f t="shared" ca="1" si="5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6"/>
        <v>44124.100000000057</v>
      </c>
      <c r="S42" s="7" t="str">
        <f ca="1"/>
        <v>2025-06-05 12:45:39</v>
      </c>
      <c r="T42" s="7">
        <f ca="1">COUNTIF(INDIRECT($O$5),S42)</f>
        <v>6</v>
      </c>
      <c r="U42" s="7">
        <f ca="1">SUMIF(INDIRECT($O$5),S42,INDIRECT($O$6))</f>
        <v>11</v>
      </c>
      <c r="V42" s="7">
        <f ca="1">SUMIF(INDIRECT($O$5),S42,INDIRECT($O$7))</f>
        <v>6.28</v>
      </c>
      <c r="W42" s="7">
        <f t="shared" ca="1" si="0"/>
        <v>0.84386000000000005</v>
      </c>
      <c r="X42" s="7">
        <f t="shared" ca="1" si="1"/>
        <v>0.84394000000000002</v>
      </c>
      <c r="Y42" s="7">
        <f t="shared" ca="1" si="2"/>
        <v>0.84348999999999996</v>
      </c>
      <c r="Z42">
        <f t="shared" ca="1" si="3"/>
        <v>1</v>
      </c>
      <c r="AA42">
        <f t="shared" ca="1" si="4"/>
        <v>0</v>
      </c>
      <c r="AB42">
        <f t="shared" ca="1" si="5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6"/>
        <v>44126.100000000057</v>
      </c>
      <c r="S43" s="7" t="str">
        <f ca="1"/>
        <v>2025-06-05 12:40:27</v>
      </c>
      <c r="T43" s="7">
        <f ca="1">COUNTIF(INDIRECT($O$5),S43)</f>
        <v>4</v>
      </c>
      <c r="U43" s="7">
        <f ca="1">SUMIF(INDIRECT($O$5),S43,INDIRECT($O$6))</f>
        <v>7</v>
      </c>
      <c r="V43" s="7">
        <f ca="1">SUMIF(INDIRECT($O$5),S43,INDIRECT($O$7))</f>
        <v>0.68000000000000016</v>
      </c>
      <c r="W43" s="7">
        <f t="shared" ca="1" si="0"/>
        <v>0.84355999999999998</v>
      </c>
      <c r="X43" s="7">
        <f t="shared" ca="1" si="1"/>
        <v>0.84350999999999998</v>
      </c>
      <c r="Y43" s="7">
        <f t="shared" ca="1" si="2"/>
        <v>0.84331</v>
      </c>
      <c r="Z43">
        <f t="shared" ca="1" si="3"/>
        <v>0</v>
      </c>
      <c r="AA43">
        <f t="shared" ca="1" si="4"/>
        <v>1</v>
      </c>
      <c r="AB43">
        <f t="shared" ca="1" si="5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6"/>
        <v>44125.180000000058</v>
      </c>
      <c r="S44" s="7" t="str">
        <f ca="1"/>
        <v>2025-06-05 12:34:45</v>
      </c>
      <c r="T44" s="7">
        <f ca="1">COUNTIF(INDIRECT($O$5),S44)</f>
        <v>4</v>
      </c>
      <c r="U44" s="7">
        <f ca="1">SUMIF(INDIRECT($O$5),S44,INDIRECT($O$6))</f>
        <v>7</v>
      </c>
      <c r="V44" s="7">
        <f ca="1">SUMIF(INDIRECT($O$5),S44,INDIRECT($O$7))</f>
        <v>-1.24</v>
      </c>
      <c r="W44" s="7">
        <f t="shared" ca="1" si="0"/>
        <v>0.84360000000000002</v>
      </c>
      <c r="X44" s="7">
        <f t="shared" ca="1" si="1"/>
        <v>0.84538999999999997</v>
      </c>
      <c r="Y44" s="7">
        <f t="shared" ca="1" si="2"/>
        <v>0.84472999999999998</v>
      </c>
      <c r="Z44">
        <f t="shared" ca="1" si="3"/>
        <v>0</v>
      </c>
      <c r="AA44">
        <f t="shared" ca="1" si="4"/>
        <v>0</v>
      </c>
      <c r="AB44">
        <f t="shared" ca="1" si="5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6"/>
        <v>44123.340000000062</v>
      </c>
      <c r="S45" s="7" t="str">
        <f ca="1"/>
        <v>2025-06-05 12:29:33</v>
      </c>
      <c r="T45" s="7">
        <f ca="1">COUNTIF(INDIRECT($O$5),S45)</f>
        <v>4</v>
      </c>
      <c r="U45" s="7">
        <f ca="1">SUMIF(INDIRECT($O$5),S45,INDIRECT($O$6))</f>
        <v>7</v>
      </c>
      <c r="V45" s="7">
        <f ca="1">SUMIF(INDIRECT($O$5),S45,INDIRECT($O$7))</f>
        <v>-1.24</v>
      </c>
      <c r="W45" s="7">
        <f t="shared" ca="1" si="0"/>
        <v>0.84514</v>
      </c>
      <c r="X45" s="7">
        <f t="shared" ca="1" si="1"/>
        <v>0.84860999999999998</v>
      </c>
      <c r="Y45" s="7">
        <f t="shared" ca="1" si="2"/>
        <v>0.84782000000000002</v>
      </c>
      <c r="Z45">
        <f t="shared" ca="1" si="3"/>
        <v>0</v>
      </c>
      <c r="AA45">
        <f t="shared" ca="1" si="4"/>
        <v>0</v>
      </c>
      <c r="AB45">
        <f t="shared" ca="1" si="5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6"/>
        <v>44121.500000000065</v>
      </c>
      <c r="S46" s="7" t="str">
        <f ca="1"/>
        <v>2025-06-05 12:24:23</v>
      </c>
      <c r="T46" s="7">
        <f ca="1">COUNTIF(INDIRECT($O$5),S46)</f>
        <v>6</v>
      </c>
      <c r="U46" s="7">
        <f ca="1">SUMIF(INDIRECT($O$5),S46,INDIRECT($O$6))</f>
        <v>11</v>
      </c>
      <c r="V46" s="7">
        <f ca="1">SUMIF(INDIRECT($O$5),S46,INDIRECT($O$7))</f>
        <v>0.52</v>
      </c>
      <c r="W46" s="7">
        <f t="shared" ca="1" si="0"/>
        <v>0.84831000000000001</v>
      </c>
      <c r="X46" s="7">
        <f t="shared" ca="1" si="1"/>
        <v>0.84989000000000003</v>
      </c>
      <c r="Y46" s="7">
        <f t="shared" ca="1" si="2"/>
        <v>0.84921999999999997</v>
      </c>
      <c r="Z46">
        <f t="shared" ca="1" si="3"/>
        <v>0</v>
      </c>
      <c r="AA46">
        <f t="shared" ca="1" si="4"/>
        <v>0</v>
      </c>
      <c r="AB46">
        <f t="shared" ca="1" si="5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6"/>
        <v>44119.660000000069</v>
      </c>
      <c r="S47" s="7" t="str">
        <f ca="1"/>
        <v>2025-06-05 12:19:11</v>
      </c>
      <c r="T47" s="7">
        <f ca="1">COUNTIF(INDIRECT($O$5),S47)</f>
        <v>5</v>
      </c>
      <c r="U47" s="7">
        <f ca="1">SUMIF(INDIRECT($O$5),S47,INDIRECT($O$6))</f>
        <v>9</v>
      </c>
      <c r="V47" s="7">
        <f ca="1">SUMIF(INDIRECT($O$5),S47,INDIRECT($O$7))</f>
        <v>-1.32</v>
      </c>
      <c r="W47" s="7">
        <f t="shared" ca="1" si="0"/>
        <v>0.84948999999999997</v>
      </c>
      <c r="X47" s="7">
        <f t="shared" ca="1" si="1"/>
        <v>0.85150999999999999</v>
      </c>
      <c r="Y47" s="7">
        <f t="shared" ca="1" si="2"/>
        <v>0.85075999999999996</v>
      </c>
      <c r="Z47">
        <f t="shared" ca="1" si="3"/>
        <v>0</v>
      </c>
      <c r="AA47">
        <f t="shared" ca="1" si="4"/>
        <v>0</v>
      </c>
      <c r="AB47">
        <f t="shared" ca="1" si="5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6"/>
        <v>44117.820000000072</v>
      </c>
      <c r="S48" s="7" t="str">
        <f ca="1"/>
        <v>2025-06-05 12:14:00</v>
      </c>
      <c r="T48" s="7">
        <f ca="1">COUNTIF(INDIRECT($O$5),S48)</f>
        <v>5</v>
      </c>
      <c r="U48" s="7">
        <f ca="1">SUMIF(INDIRECT($O$5),S48,INDIRECT($O$6))</f>
        <v>9</v>
      </c>
      <c r="V48" s="7">
        <f ca="1">SUMIF(INDIRECT($O$5),S48,INDIRECT($O$7))</f>
        <v>-1.32</v>
      </c>
      <c r="W48" s="7">
        <f t="shared" ca="1" si="0"/>
        <v>0.85092999999999996</v>
      </c>
      <c r="X48" s="7">
        <f t="shared" ca="1" si="1"/>
        <v>0.84994000000000003</v>
      </c>
      <c r="Y48" s="7">
        <f t="shared" ca="1" si="2"/>
        <v>0.84938999999999998</v>
      </c>
      <c r="Z48">
        <f t="shared" ca="1" si="3"/>
        <v>0</v>
      </c>
      <c r="AA48">
        <f t="shared" ca="1" si="4"/>
        <v>1</v>
      </c>
      <c r="AB48">
        <f t="shared" ca="1" si="5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6"/>
        <v>44116.900000000074</v>
      </c>
      <c r="S49" s="7" t="str">
        <f ca="1"/>
        <v>2025-06-05 12:08:49</v>
      </c>
      <c r="T49" s="7">
        <f ca="1">COUNTIF(INDIRECT($O$5),S49)</f>
        <v>4</v>
      </c>
      <c r="U49" s="7">
        <f ca="1">SUMIF(INDIRECT($O$5),S49,INDIRECT($O$6))</f>
        <v>7</v>
      </c>
      <c r="V49" s="7">
        <f ca="1">SUMIF(INDIRECT($O$5),S49,INDIRECT($O$7))</f>
        <v>-1.2400000000000002</v>
      </c>
      <c r="W49" s="7">
        <f t="shared" ca="1" si="0"/>
        <v>0.84992000000000001</v>
      </c>
      <c r="X49" s="7">
        <f t="shared" ca="1" si="1"/>
        <v>0.85063</v>
      </c>
      <c r="Y49" s="7">
        <f t="shared" ca="1" si="2"/>
        <v>0.85036999999999996</v>
      </c>
      <c r="Z49">
        <f t="shared" ca="1" si="3"/>
        <v>0</v>
      </c>
      <c r="AA49">
        <f t="shared" ca="1" si="4"/>
        <v>0</v>
      </c>
      <c r="AB49">
        <f t="shared" ca="1" si="5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6"/>
        <v>44118.900000000074</v>
      </c>
      <c r="S50" s="7" t="str">
        <f ca="1"/>
        <v>2025-06-05 12:03:38</v>
      </c>
      <c r="T50" s="7">
        <f ca="1">COUNTIF(INDIRECT($O$5),S50)</f>
        <v>3</v>
      </c>
      <c r="U50" s="7">
        <f ca="1">SUMIF(INDIRECT($O$5),S50,INDIRECT($O$6))</f>
        <v>5</v>
      </c>
      <c r="V50" s="7">
        <f ca="1">SUMIF(INDIRECT($O$5),S50,INDIRECT($O$7))</f>
        <v>-1.1599999999999999</v>
      </c>
      <c r="W50" s="7">
        <f t="shared" ca="1" si="0"/>
        <v>0.85055000000000003</v>
      </c>
      <c r="X50" s="7">
        <f t="shared" ca="1" si="1"/>
        <v>0.85255000000000003</v>
      </c>
      <c r="Y50" s="7">
        <f t="shared" ca="1" si="2"/>
        <v>0.85251999999999994</v>
      </c>
      <c r="Z50">
        <f t="shared" ca="1" si="3"/>
        <v>0</v>
      </c>
      <c r="AA50">
        <f t="shared" ca="1" si="4"/>
        <v>0</v>
      </c>
      <c r="AB50">
        <f t="shared" ca="1" si="5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6"/>
        <v>44117.060000000078</v>
      </c>
      <c r="S51" s="7" t="str">
        <f ca="1"/>
        <v>2025-06-05 11:58:27</v>
      </c>
      <c r="T51" s="7">
        <f ca="1">COUNTIF(INDIRECT($O$5),S51)</f>
        <v>5</v>
      </c>
      <c r="U51" s="7">
        <f ca="1">SUMIF(INDIRECT($O$5),S51,INDIRECT($O$6))</f>
        <v>9</v>
      </c>
      <c r="V51" s="7">
        <f ca="1">SUMIF(INDIRECT($O$5),S51,INDIRECT($O$7))</f>
        <v>-1.3199999999999998</v>
      </c>
      <c r="W51" s="7">
        <f t="shared" ca="1" si="0"/>
        <v>0.85240000000000005</v>
      </c>
      <c r="X51" s="7">
        <f t="shared" ca="1" si="1"/>
        <v>0.85333000000000003</v>
      </c>
      <c r="Y51" s="7">
        <f t="shared" ca="1" si="2"/>
        <v>0.85277999999999998</v>
      </c>
      <c r="Z51">
        <f t="shared" ca="1" si="3"/>
        <v>0</v>
      </c>
      <c r="AA51">
        <f t="shared" ca="1" si="4"/>
        <v>0</v>
      </c>
      <c r="AB51">
        <f t="shared" ca="1" si="5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6"/>
        <v>44119.060000000078</v>
      </c>
      <c r="S52" s="7" t="str">
        <f ca="1"/>
        <v>2025-06-05 11:53:16</v>
      </c>
      <c r="T52" s="7">
        <f ca="1">COUNTIF(INDIRECT($O$5),S52)</f>
        <v>3</v>
      </c>
      <c r="U52" s="7">
        <f ca="1">SUMIF(INDIRECT($O$5),S52,INDIRECT($O$6))</f>
        <v>5</v>
      </c>
      <c r="V52" s="7">
        <f ca="1">SUMIF(INDIRECT($O$5),S52,INDIRECT($O$7))</f>
        <v>-1.1599999999999999</v>
      </c>
      <c r="W52" s="7">
        <f t="shared" ca="1" si="0"/>
        <v>0.85306999999999999</v>
      </c>
      <c r="X52" s="7">
        <f t="shared" ca="1" si="1"/>
        <v>0.85428000000000004</v>
      </c>
      <c r="Y52" s="7">
        <f t="shared" ca="1" si="2"/>
        <v>0.85416000000000003</v>
      </c>
      <c r="Z52">
        <f t="shared" ca="1" si="3"/>
        <v>0</v>
      </c>
      <c r="AA52">
        <f t="shared" ca="1" si="4"/>
        <v>0</v>
      </c>
      <c r="AB52">
        <f t="shared" ca="1" si="5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6"/>
        <v>44118.140000000079</v>
      </c>
      <c r="S53" s="7" t="str">
        <f ca="1"/>
        <v>2025-06-05 11:48:05</v>
      </c>
      <c r="T53" s="7">
        <f ca="1">COUNTIF(INDIRECT($O$5),S53)</f>
        <v>5</v>
      </c>
      <c r="U53" s="7">
        <f ca="1">SUMIF(INDIRECT($O$5),S53,INDIRECT($O$6))</f>
        <v>9</v>
      </c>
      <c r="V53" s="7">
        <f ca="1">SUMIF(INDIRECT($O$5),S53,INDIRECT($O$7))</f>
        <v>2.5200000000000005</v>
      </c>
      <c r="W53" s="7">
        <f t="shared" ca="1" si="0"/>
        <v>0.85423000000000004</v>
      </c>
      <c r="X53" s="7">
        <f t="shared" ca="1" si="1"/>
        <v>0.85458000000000001</v>
      </c>
      <c r="Y53" s="7">
        <f t="shared" ca="1" si="2"/>
        <v>0.85375999999999996</v>
      </c>
      <c r="Z53">
        <f t="shared" ca="1" si="3"/>
        <v>1</v>
      </c>
      <c r="AA53">
        <f t="shared" ca="1" si="4"/>
        <v>0</v>
      </c>
      <c r="AB53">
        <f t="shared" ca="1" si="5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6"/>
        <v>44120.140000000079</v>
      </c>
      <c r="S54" s="7" t="str">
        <f ca="1"/>
        <v>2025-06-05 11:42:54</v>
      </c>
      <c r="T54" s="7">
        <f ca="1">COUNTIF(INDIRECT($O$5),S54)</f>
        <v>4</v>
      </c>
      <c r="U54" s="7">
        <f ca="1">SUMIF(INDIRECT($O$5),S54,INDIRECT($O$6))</f>
        <v>7</v>
      </c>
      <c r="V54" s="7">
        <f ca="1">SUMIF(INDIRECT($O$5),S54,INDIRECT($O$7))</f>
        <v>-1.24</v>
      </c>
      <c r="W54" s="7">
        <f t="shared" ca="1" si="0"/>
        <v>0.85389999999999999</v>
      </c>
      <c r="X54" s="7">
        <f t="shared" ca="1" si="1"/>
        <v>0.85216999999999998</v>
      </c>
      <c r="Y54" s="7">
        <f t="shared" ca="1" si="2"/>
        <v>0.85194999999999999</v>
      </c>
      <c r="Z54">
        <f t="shared" ca="1" si="3"/>
        <v>0</v>
      </c>
      <c r="AA54">
        <f t="shared" ca="1" si="4"/>
        <v>1</v>
      </c>
      <c r="AB54">
        <f t="shared" ca="1" si="5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6"/>
        <v>44118.300000000083</v>
      </c>
      <c r="S55" s="7" t="str">
        <f ca="1"/>
        <v>2025-06-05 11:37:42</v>
      </c>
      <c r="T55" s="7">
        <f ca="1">COUNTIF(INDIRECT($O$5),S55)</f>
        <v>4</v>
      </c>
      <c r="U55" s="7">
        <f ca="1">SUMIF(INDIRECT($O$5),S55,INDIRECT($O$6))</f>
        <v>7</v>
      </c>
      <c r="V55" s="7">
        <f ca="1">SUMIF(INDIRECT($O$5),S55,INDIRECT($O$7))</f>
        <v>-1.24</v>
      </c>
      <c r="W55" s="7">
        <f t="shared" ca="1" si="0"/>
        <v>0.85158999999999996</v>
      </c>
      <c r="X55" s="7">
        <f t="shared" ca="1" si="1"/>
        <v>0.85150000000000003</v>
      </c>
      <c r="Y55" s="7">
        <f t="shared" ca="1" si="2"/>
        <v>0.85114000000000001</v>
      </c>
      <c r="Z55">
        <f t="shared" ca="1" si="3"/>
        <v>0</v>
      </c>
      <c r="AA55">
        <f t="shared" ca="1" si="4"/>
        <v>1</v>
      </c>
      <c r="AB55">
        <f t="shared" ca="1" si="5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6"/>
        <v>44116.460000000086</v>
      </c>
      <c r="S56" s="7" t="str">
        <f ca="1"/>
        <v>2025-06-05 11:31:56</v>
      </c>
      <c r="T56" s="7">
        <f ca="1">COUNTIF(INDIRECT($O$5),S56)</f>
        <v>3</v>
      </c>
      <c r="U56" s="7">
        <f ca="1">SUMIF(INDIRECT($O$5),S56,INDIRECT($O$6))</f>
        <v>5</v>
      </c>
      <c r="V56" s="7">
        <f ca="1">SUMIF(INDIRECT($O$5),S56,INDIRECT($O$7))</f>
        <v>-1.1599999999999999</v>
      </c>
      <c r="W56" s="7">
        <f t="shared" ca="1" si="0"/>
        <v>0.85185999999999995</v>
      </c>
      <c r="X56" s="7">
        <f t="shared" ca="1" si="1"/>
        <v>0.8488</v>
      </c>
      <c r="Y56" s="7">
        <f t="shared" ca="1" si="2"/>
        <v>0.84862000000000004</v>
      </c>
      <c r="Z56">
        <f t="shared" ca="1" si="3"/>
        <v>0</v>
      </c>
      <c r="AA56">
        <f t="shared" ca="1" si="4"/>
        <v>1</v>
      </c>
      <c r="AB56">
        <f t="shared" ca="1" si="5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6"/>
        <v>44114.62000000009</v>
      </c>
      <c r="S57" s="7" t="str">
        <f ca="1"/>
        <v>2025-06-05 11:26:45</v>
      </c>
      <c r="T57" s="7">
        <f ca="1">COUNTIF(INDIRECT($O$5),S57)</f>
        <v>3</v>
      </c>
      <c r="U57" s="7">
        <f ca="1">SUMIF(INDIRECT($O$5),S57,INDIRECT($O$6))</f>
        <v>5</v>
      </c>
      <c r="V57" s="7">
        <f ca="1">SUMIF(INDIRECT($O$5),S57,INDIRECT($O$7))</f>
        <v>-1.1599999999999999</v>
      </c>
      <c r="W57" s="7">
        <f t="shared" ca="1" si="0"/>
        <v>0.84870000000000001</v>
      </c>
      <c r="X57" s="7">
        <f t="shared" ca="1" si="1"/>
        <v>0.84926999999999997</v>
      </c>
      <c r="Y57" s="7">
        <f t="shared" ca="1" si="2"/>
        <v>0.84892999999999996</v>
      </c>
      <c r="Z57">
        <f t="shared" ca="1" si="3"/>
        <v>0</v>
      </c>
      <c r="AA57">
        <f t="shared" ca="1" si="4"/>
        <v>0</v>
      </c>
      <c r="AB57">
        <f t="shared" ca="1" si="5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6"/>
        <v>44115.62000000009</v>
      </c>
      <c r="S58" s="7" t="str">
        <f ca="1"/>
        <v>2025-06-05 11:21:34</v>
      </c>
      <c r="T58" s="7">
        <f ca="1">COUNTIF(INDIRECT($O$5),S58)</f>
        <v>5</v>
      </c>
      <c r="U58" s="7">
        <f ca="1">SUMIF(INDIRECT($O$5),S58,INDIRECT($O$6))</f>
        <v>9</v>
      </c>
      <c r="V58" s="7">
        <f ca="1">SUMIF(INDIRECT($O$5),S58,INDIRECT($O$7))</f>
        <v>-1.3199999999999998</v>
      </c>
      <c r="W58" s="7">
        <f t="shared" ca="1" si="0"/>
        <v>0.84945999999999999</v>
      </c>
      <c r="X58" s="7">
        <f t="shared" ca="1" si="1"/>
        <v>0.85219</v>
      </c>
      <c r="Y58" s="7">
        <f t="shared" ca="1" si="2"/>
        <v>0.85150000000000003</v>
      </c>
      <c r="Z58">
        <f t="shared" ca="1" si="3"/>
        <v>0</v>
      </c>
      <c r="AA58">
        <f t="shared" ca="1" si="4"/>
        <v>0</v>
      </c>
      <c r="AB58">
        <f t="shared" ca="1" si="5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6"/>
        <v>44117.62000000009</v>
      </c>
      <c r="S59" s="7" t="str">
        <f ca="1"/>
        <v>2025-06-05 11:16:23</v>
      </c>
      <c r="T59" s="7">
        <f ca="1">COUNTIF(INDIRECT($O$5),S59)</f>
        <v>3</v>
      </c>
      <c r="U59" s="7">
        <f ca="1">SUMIF(INDIRECT($O$5),S59,INDIRECT($O$6))</f>
        <v>5</v>
      </c>
      <c r="V59" s="7">
        <f ca="1">SUMIF(INDIRECT($O$5),S59,INDIRECT($O$7))</f>
        <v>-1.1599999999999999</v>
      </c>
      <c r="W59" s="7">
        <f t="shared" ca="1" si="0"/>
        <v>0.85231999999999997</v>
      </c>
      <c r="X59" s="7">
        <f t="shared" ca="1" si="1"/>
        <v>0.85567000000000004</v>
      </c>
      <c r="Y59" s="7">
        <f t="shared" ca="1" si="2"/>
        <v>0.85555000000000003</v>
      </c>
      <c r="Z59">
        <f t="shared" ca="1" si="3"/>
        <v>0</v>
      </c>
      <c r="AA59">
        <f t="shared" ca="1" si="4"/>
        <v>0</v>
      </c>
      <c r="AB59">
        <f t="shared" ca="1" si="5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6"/>
        <v>44115.780000000093</v>
      </c>
      <c r="S60" s="7" t="str">
        <f ca="1"/>
        <v>2025-06-05 11:11:12</v>
      </c>
      <c r="T60" s="7">
        <f ca="1">COUNTIF(INDIRECT($O$5),S60)</f>
        <v>3</v>
      </c>
      <c r="U60" s="7">
        <f ca="1">SUMIF(INDIRECT($O$5),S60,INDIRECT($O$6))</f>
        <v>5</v>
      </c>
      <c r="V60" s="7">
        <f ca="1">SUMIF(INDIRECT($O$5),S60,INDIRECT($O$7))</f>
        <v>-1.1599999999999999</v>
      </c>
      <c r="W60" s="7">
        <f t="shared" ca="1" si="0"/>
        <v>0.85563</v>
      </c>
      <c r="X60" s="7">
        <f t="shared" ca="1" si="1"/>
        <v>0.85755000000000003</v>
      </c>
      <c r="Y60" s="7">
        <f t="shared" ca="1" si="2"/>
        <v>0.85743000000000003</v>
      </c>
      <c r="Z60">
        <f t="shared" ca="1" si="3"/>
        <v>0</v>
      </c>
      <c r="AA60">
        <f t="shared" ca="1" si="4"/>
        <v>0</v>
      </c>
      <c r="AB60">
        <f t="shared" ca="1" si="5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6"/>
        <v>44117.780000000093</v>
      </c>
      <c r="S61" s="7" t="str">
        <f ca="1"/>
        <v>2025-06-05 11:06:00</v>
      </c>
      <c r="T61" s="7">
        <f ca="1">COUNTIF(INDIRECT($O$5),S61)</f>
        <v>3</v>
      </c>
      <c r="U61" s="7">
        <f ca="1">SUMIF(INDIRECT($O$5),S61,INDIRECT($O$6))</f>
        <v>5</v>
      </c>
      <c r="V61" s="7">
        <f ca="1">SUMIF(INDIRECT($O$5),S61,INDIRECT($O$7))</f>
        <v>-1.1599999999999999</v>
      </c>
      <c r="W61" s="7">
        <f t="shared" ca="1" si="0"/>
        <v>0.85814999999999997</v>
      </c>
      <c r="X61" s="7">
        <f t="shared" ca="1" si="1"/>
        <v>0.85621000000000003</v>
      </c>
      <c r="Y61" s="7">
        <f t="shared" ca="1" si="2"/>
        <v>0.85563999999999996</v>
      </c>
      <c r="Z61">
        <f t="shared" ca="1" si="3"/>
        <v>0</v>
      </c>
      <c r="AA61">
        <f t="shared" ca="1" si="4"/>
        <v>1</v>
      </c>
      <c r="AB61">
        <f t="shared" ca="1" si="5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6"/>
        <v>44119.780000000093</v>
      </c>
      <c r="S62" s="7" t="str">
        <f ca="1"/>
        <v>2025-06-05 11:00:49</v>
      </c>
      <c r="T62" s="7">
        <f ca="1">COUNTIF(INDIRECT($O$5),S62)</f>
        <v>4</v>
      </c>
      <c r="U62" s="7">
        <f ca="1">SUMIF(INDIRECT($O$5),S62,INDIRECT($O$6))</f>
        <v>7</v>
      </c>
      <c r="V62" s="7">
        <f ca="1">SUMIF(INDIRECT($O$5),S62,INDIRECT($O$7))</f>
        <v>-1.24</v>
      </c>
      <c r="W62" s="7">
        <f t="shared" ca="1" si="0"/>
        <v>0.85567000000000004</v>
      </c>
      <c r="X62" s="7">
        <f t="shared" ca="1" si="1"/>
        <v>0.85899000000000003</v>
      </c>
      <c r="Y62" s="7">
        <f t="shared" ca="1" si="2"/>
        <v>0.85853000000000002</v>
      </c>
      <c r="Z62">
        <f t="shared" ca="1" si="3"/>
        <v>0</v>
      </c>
      <c r="AA62">
        <f t="shared" ca="1" si="4"/>
        <v>0</v>
      </c>
      <c r="AB62">
        <f t="shared" ca="1" si="5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6"/>
        <v>44121.780000000093</v>
      </c>
      <c r="S63" s="7" t="str">
        <f ca="1"/>
        <v>2025-06-05 10:55:38</v>
      </c>
      <c r="T63" s="7">
        <f ca="1">COUNTIF(INDIRECT($O$5),S63)</f>
        <v>4</v>
      </c>
      <c r="U63" s="7">
        <f ca="1">SUMIF(INDIRECT($O$5),S63,INDIRECT($O$6))</f>
        <v>7</v>
      </c>
      <c r="V63" s="7">
        <f ca="1">SUMIF(INDIRECT($O$5),S63,INDIRECT($O$7))</f>
        <v>2.6</v>
      </c>
      <c r="W63" s="7">
        <f t="shared" ca="1" si="0"/>
        <v>0.85863999999999996</v>
      </c>
      <c r="X63" s="7">
        <f t="shared" ca="1" si="1"/>
        <v>0.85882000000000003</v>
      </c>
      <c r="Y63" s="7">
        <f t="shared" ca="1" si="2"/>
        <v>0.85857000000000006</v>
      </c>
      <c r="Z63">
        <f t="shared" ca="1" si="3"/>
        <v>1</v>
      </c>
      <c r="AA63">
        <f t="shared" ca="1" si="4"/>
        <v>0</v>
      </c>
      <c r="AB63">
        <f t="shared" ca="1" si="5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6"/>
        <v>44120.860000000095</v>
      </c>
      <c r="S64" s="7" t="str">
        <f ca="1"/>
        <v>2025-06-05 10:50:26</v>
      </c>
      <c r="T64" s="7">
        <f ca="1">COUNTIF(INDIRECT($O$5),S64)</f>
        <v>3</v>
      </c>
      <c r="U64" s="7">
        <f ca="1">SUMIF(INDIRECT($O$5),S64,INDIRECT($O$6))</f>
        <v>5</v>
      </c>
      <c r="V64" s="7">
        <f ca="1">SUMIF(INDIRECT($O$5),S64,INDIRECT($O$7))</f>
        <v>-1.1599999999999999</v>
      </c>
      <c r="W64" s="7">
        <f t="shared" ca="1" si="0"/>
        <v>0.85855000000000004</v>
      </c>
      <c r="X64" s="7">
        <f t="shared" ca="1" si="1"/>
        <v>0.85701000000000005</v>
      </c>
      <c r="Y64" s="7">
        <f t="shared" ca="1" si="2"/>
        <v>0.85680999999999996</v>
      </c>
      <c r="Z64">
        <f t="shared" ca="1" si="3"/>
        <v>0</v>
      </c>
      <c r="AA64">
        <f t="shared" ca="1" si="4"/>
        <v>1</v>
      </c>
      <c r="AB64">
        <f t="shared" ca="1" si="5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6"/>
        <v>44119.020000000099</v>
      </c>
      <c r="S65" s="7" t="str">
        <f ca="1"/>
        <v>2025-06-05 10:45:15</v>
      </c>
      <c r="T65" s="7">
        <f ca="1">COUNTIF(INDIRECT($O$5),S65)</f>
        <v>4</v>
      </c>
      <c r="U65" s="7">
        <f ca="1">SUMIF(INDIRECT($O$5),S65,INDIRECT($O$6))</f>
        <v>7</v>
      </c>
      <c r="V65" s="7">
        <f ca="1">SUMIF(INDIRECT($O$5),S65,INDIRECT($O$7))</f>
        <v>-1.24</v>
      </c>
      <c r="W65" s="7">
        <f t="shared" ca="1" si="0"/>
        <v>0.85685</v>
      </c>
      <c r="X65" s="7">
        <f t="shared" ca="1" si="1"/>
        <v>0.85599999999999998</v>
      </c>
      <c r="Y65" s="7">
        <f t="shared" ca="1" si="2"/>
        <v>0.85558999999999996</v>
      </c>
      <c r="Z65">
        <f t="shared" ca="1" si="3"/>
        <v>0</v>
      </c>
      <c r="AA65">
        <f t="shared" ca="1" si="4"/>
        <v>1</v>
      </c>
      <c r="AB65">
        <f t="shared" ca="1" si="5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6"/>
        <v>44117.200000000099</v>
      </c>
      <c r="S66" s="7" t="str">
        <f ca="1"/>
        <v>2025-06-05 10:40:04</v>
      </c>
      <c r="T66" s="7">
        <f ca="1">COUNTIF(INDIRECT($O$5),S66)</f>
        <v>3</v>
      </c>
      <c r="U66" s="7">
        <f ca="1">SUMIF(INDIRECT($O$5),S66,INDIRECT($O$6))</f>
        <v>5</v>
      </c>
      <c r="V66" s="7">
        <f ca="1">SUMIF(INDIRECT($O$5),S66,INDIRECT($O$7))</f>
        <v>-1.1599999999999999</v>
      </c>
      <c r="W66" s="7">
        <f t="shared" ca="1" si="0"/>
        <v>0.85553000000000001</v>
      </c>
      <c r="X66" s="7">
        <f t="shared" ca="1" si="1"/>
        <v>0.85782000000000003</v>
      </c>
      <c r="Y66" s="7">
        <f t="shared" ca="1" si="2"/>
        <v>0.85743999999999998</v>
      </c>
      <c r="Z66">
        <f t="shared" ca="1" si="3"/>
        <v>0</v>
      </c>
      <c r="AA66">
        <f t="shared" ca="1" si="4"/>
        <v>0</v>
      </c>
      <c r="AB66">
        <f t="shared" ca="1" si="5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6"/>
        <v>44119.200000000099</v>
      </c>
      <c r="S67" s="7" t="str">
        <f ca="1"/>
        <v>2025-06-05 10:34:53</v>
      </c>
      <c r="T67" s="7">
        <f ca="1">COUNTIF(INDIRECT($O$5),S67)</f>
        <v>4</v>
      </c>
      <c r="U67" s="7">
        <f ca="1">SUMIF(INDIRECT($O$5),S67,INDIRECT($O$6))</f>
        <v>7</v>
      </c>
      <c r="V67" s="7">
        <f ca="1">SUMIF(INDIRECT($O$5),S67,INDIRECT($O$7))</f>
        <v>-1.2399999999999998</v>
      </c>
      <c r="W67" s="7">
        <f t="shared" ref="W67:W130" ca="1" si="7">_xlfn.MAXIFS(INDIRECT($O$10),INDIRECT($O$5),$S67)</f>
        <v>0.85765999999999998</v>
      </c>
      <c r="X67" s="7">
        <f t="shared" ref="X67:X130" ca="1" si="8">_xlfn.MAXIFS(INDIRECT($O$9),INDIRECT($O$5),$S67)</f>
        <v>0.85607</v>
      </c>
      <c r="Y67" s="7">
        <f t="shared" ref="Y67:Y130" ca="1" si="9">_xlfn.MINIFS(INDIRECT($O$9),INDIRECT($O$5),$S67)</f>
        <v>0.85604000000000002</v>
      </c>
      <c r="Z67">
        <f t="shared" ref="Z67:Z130" ca="1" si="10">IF(AND(X67&gt;W67,W67&gt;Y67), 1,0)</f>
        <v>0</v>
      </c>
      <c r="AA67">
        <f t="shared" ref="AA67:AA130" ca="1" si="11">IF(W67&gt;X67,1,0)</f>
        <v>1</v>
      </c>
      <c r="AB67">
        <f t="shared" ref="AB67:AB130" ca="1" si="12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3">L67-J67</f>
        <v>44118.290000000095</v>
      </c>
      <c r="S68" s="7" t="str">
        <f ca="1"/>
        <v>2025-06-05 10:29:09</v>
      </c>
      <c r="T68" s="7">
        <f ca="1">COUNTIF(INDIRECT($O$5),S68)</f>
        <v>5</v>
      </c>
      <c r="U68" s="7">
        <f ca="1">SUMIF(INDIRECT($O$5),S68,INDIRECT($O$6))</f>
        <v>9</v>
      </c>
      <c r="V68" s="7">
        <f ca="1">SUMIF(INDIRECT($O$5),S68,INDIRECT($O$7))</f>
        <v>-1.32</v>
      </c>
      <c r="W68" s="7">
        <f t="shared" ca="1" si="7"/>
        <v>0.85638999999999998</v>
      </c>
      <c r="X68" s="7">
        <f t="shared" ca="1" si="8"/>
        <v>0.85548999999999997</v>
      </c>
      <c r="Y68" s="7">
        <f t="shared" ca="1" si="9"/>
        <v>0.85455000000000003</v>
      </c>
      <c r="Z68">
        <f t="shared" ca="1" si="10"/>
        <v>0</v>
      </c>
      <c r="AA68">
        <f t="shared" ca="1" si="11"/>
        <v>1</v>
      </c>
      <c r="AB68">
        <f t="shared" ca="1" si="12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3"/>
        <v>44120.290000000095</v>
      </c>
      <c r="S69" s="7" t="str">
        <f ca="1"/>
        <v>2025-06-05 10:23:58</v>
      </c>
      <c r="T69" s="7">
        <f ca="1">COUNTIF(INDIRECT($O$5),S69)</f>
        <v>3</v>
      </c>
      <c r="U69" s="7">
        <f ca="1">SUMIF(INDIRECT($O$5),S69,INDIRECT($O$6))</f>
        <v>5</v>
      </c>
      <c r="V69" s="7">
        <f ca="1">SUMIF(INDIRECT($O$5),S69,INDIRECT($O$7))</f>
        <v>-1.1599999999999999</v>
      </c>
      <c r="W69" s="7">
        <f t="shared" ca="1" si="7"/>
        <v>0.85524</v>
      </c>
      <c r="X69" s="7">
        <f t="shared" ca="1" si="8"/>
        <v>0.85755999999999999</v>
      </c>
      <c r="Y69" s="7">
        <f t="shared" ca="1" si="9"/>
        <v>0.85697000000000001</v>
      </c>
      <c r="Z69">
        <f t="shared" ca="1" si="10"/>
        <v>0</v>
      </c>
      <c r="AA69">
        <f t="shared" ca="1" si="11"/>
        <v>0</v>
      </c>
      <c r="AB69">
        <f t="shared" ca="1" si="12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3"/>
        <v>44122.290000000095</v>
      </c>
      <c r="S70" s="7" t="str">
        <f ca="1"/>
        <v>2025-06-05 10:18:46</v>
      </c>
      <c r="T70" s="7">
        <f ca="1">COUNTIF(INDIRECT($O$5),S70)</f>
        <v>5</v>
      </c>
      <c r="U70" s="7">
        <f ca="1">SUMIF(INDIRECT($O$5),S70,INDIRECT($O$6))</f>
        <v>9</v>
      </c>
      <c r="V70" s="7">
        <f ca="1">SUMIF(INDIRECT($O$5),S70,INDIRECT($O$7))</f>
        <v>-1.32</v>
      </c>
      <c r="W70" s="7">
        <f t="shared" ca="1" si="7"/>
        <v>0.85738999999999999</v>
      </c>
      <c r="X70" s="7">
        <f t="shared" ca="1" si="8"/>
        <v>0.85714999999999997</v>
      </c>
      <c r="Y70" s="7">
        <f t="shared" ca="1" si="9"/>
        <v>0.85677999999999999</v>
      </c>
      <c r="Z70">
        <f t="shared" ca="1" si="10"/>
        <v>0</v>
      </c>
      <c r="AA70">
        <f t="shared" ca="1" si="11"/>
        <v>1</v>
      </c>
      <c r="AB70">
        <f t="shared" ca="1" si="12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3"/>
        <v>44124.290000000095</v>
      </c>
      <c r="S71" s="7" t="str">
        <f ca="1"/>
        <v>2025-06-05 10:13:35</v>
      </c>
      <c r="T71" s="7">
        <f ca="1">COUNTIF(INDIRECT($O$5),S71)</f>
        <v>3</v>
      </c>
      <c r="U71" s="7">
        <f ca="1">SUMIF(INDIRECT($O$5),S71,INDIRECT($O$6))</f>
        <v>5</v>
      </c>
      <c r="V71" s="7">
        <f ca="1">SUMIF(INDIRECT($O$5),S71,INDIRECT($O$7))</f>
        <v>-1.1599999999999999</v>
      </c>
      <c r="W71" s="7">
        <f t="shared" ca="1" si="7"/>
        <v>0.85733000000000004</v>
      </c>
      <c r="X71" s="7">
        <f t="shared" ca="1" si="8"/>
        <v>0.85648999999999997</v>
      </c>
      <c r="Y71" s="7">
        <f t="shared" ca="1" si="9"/>
        <v>0.85611999999999999</v>
      </c>
      <c r="Z71">
        <f t="shared" ca="1" si="10"/>
        <v>0</v>
      </c>
      <c r="AA71">
        <f t="shared" ca="1" si="11"/>
        <v>1</v>
      </c>
      <c r="AB71">
        <f t="shared" ca="1" si="12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3"/>
        <v>44122.470000000096</v>
      </c>
      <c r="S72" s="7" t="str">
        <f ca="1"/>
        <v>2025-06-05 10:08:25</v>
      </c>
      <c r="T72" s="7">
        <f ca="1">COUNTIF(INDIRECT($O$5),S72)</f>
        <v>6</v>
      </c>
      <c r="U72" s="7">
        <f ca="1">SUMIF(INDIRECT($O$5),S72,INDIRECT($O$6))</f>
        <v>11</v>
      </c>
      <c r="V72" s="7">
        <f ca="1">SUMIF(INDIRECT($O$5),S72,INDIRECT($O$7))</f>
        <v>2.4400000000000004</v>
      </c>
      <c r="W72" s="7">
        <f t="shared" ca="1" si="7"/>
        <v>0.85638000000000003</v>
      </c>
      <c r="X72" s="7">
        <f t="shared" ca="1" si="8"/>
        <v>0.85646</v>
      </c>
      <c r="Y72" s="7">
        <f t="shared" ca="1" si="9"/>
        <v>0.85523000000000005</v>
      </c>
      <c r="Z72">
        <f t="shared" ca="1" si="10"/>
        <v>1</v>
      </c>
      <c r="AA72">
        <f t="shared" ca="1" si="11"/>
        <v>0</v>
      </c>
      <c r="AB72">
        <f t="shared" ca="1" si="12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3"/>
        <v>44123.470000000096</v>
      </c>
      <c r="S73" s="7" t="str">
        <f ca="1"/>
        <v>2025-06-05 10:03:13</v>
      </c>
      <c r="T73" s="7">
        <f ca="1">COUNTIF(INDIRECT($O$5),S73)</f>
        <v>6</v>
      </c>
      <c r="U73" s="7">
        <f ca="1">SUMIF(INDIRECT($O$5),S73,INDIRECT($O$6))</f>
        <v>11</v>
      </c>
      <c r="V73" s="7">
        <f ca="1">SUMIF(INDIRECT($O$5),S73,INDIRECT($O$7))</f>
        <v>-1.4000000000000001</v>
      </c>
      <c r="W73" s="7">
        <f t="shared" ca="1" si="7"/>
        <v>0.85628000000000004</v>
      </c>
      <c r="X73" s="7">
        <f t="shared" ca="1" si="8"/>
        <v>0.85865000000000002</v>
      </c>
      <c r="Y73" s="7">
        <f t="shared" ca="1" si="9"/>
        <v>0.85826000000000002</v>
      </c>
      <c r="Z73">
        <f t="shared" ca="1" si="10"/>
        <v>0</v>
      </c>
      <c r="AA73">
        <f t="shared" ca="1" si="11"/>
        <v>0</v>
      </c>
      <c r="AB73">
        <f t="shared" ca="1" si="12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3"/>
        <v>44121.650000000096</v>
      </c>
      <c r="S74" s="7" t="str">
        <f ca="1"/>
        <v>2025-06-05 09:58:02</v>
      </c>
      <c r="T74" s="7">
        <f ca="1">COUNTIF(INDIRECT($O$5),S74)</f>
        <v>6</v>
      </c>
      <c r="U74" s="7">
        <f ca="1">SUMIF(INDIRECT($O$5),S74,INDIRECT($O$6))</f>
        <v>11</v>
      </c>
      <c r="V74" s="7">
        <f ca="1">SUMIF(INDIRECT($O$5),S74,INDIRECT($O$7))</f>
        <v>-1.4000000000000001</v>
      </c>
      <c r="W74" s="7">
        <f t="shared" ca="1" si="7"/>
        <v>0.85836000000000001</v>
      </c>
      <c r="X74" s="7">
        <f t="shared" ca="1" si="8"/>
        <v>0.85924999999999996</v>
      </c>
      <c r="Y74" s="7">
        <f t="shared" ca="1" si="9"/>
        <v>0.85855999999999999</v>
      </c>
      <c r="Z74">
        <f t="shared" ca="1" si="10"/>
        <v>0</v>
      </c>
      <c r="AA74">
        <f t="shared" ca="1" si="11"/>
        <v>0</v>
      </c>
      <c r="AB74">
        <f t="shared" ca="1" si="12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3"/>
        <v>44122.650000000096</v>
      </c>
      <c r="S75" s="7" t="str">
        <f ca="1"/>
        <v>2025-06-05 09:52:51</v>
      </c>
      <c r="T75" s="7">
        <f ca="1">COUNTIF(INDIRECT($O$5),S75)</f>
        <v>4</v>
      </c>
      <c r="U75" s="7">
        <f ca="1">SUMIF(INDIRECT($O$5),S75,INDIRECT($O$6))</f>
        <v>7</v>
      </c>
      <c r="V75" s="7">
        <f ca="1">SUMIF(INDIRECT($O$5),S75,INDIRECT($O$7))</f>
        <v>-1.2399999999999998</v>
      </c>
      <c r="W75" s="7">
        <f t="shared" ca="1" si="7"/>
        <v>0.85882000000000003</v>
      </c>
      <c r="X75" s="7">
        <f t="shared" ca="1" si="8"/>
        <v>0.86189000000000004</v>
      </c>
      <c r="Y75" s="7">
        <f t="shared" ca="1" si="9"/>
        <v>0.86172000000000004</v>
      </c>
      <c r="Z75">
        <f t="shared" ca="1" si="10"/>
        <v>0</v>
      </c>
      <c r="AA75">
        <f t="shared" ca="1" si="11"/>
        <v>0</v>
      </c>
      <c r="AB75">
        <f t="shared" ca="1" si="12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3"/>
        <v>44124.650000000096</v>
      </c>
      <c r="S76" s="7" t="str">
        <f ca="1"/>
        <v>2025-06-05 09:47:40</v>
      </c>
      <c r="T76" s="7">
        <f ca="1">COUNTIF(INDIRECT($O$5),S76)</f>
        <v>6</v>
      </c>
      <c r="U76" s="7">
        <f ca="1">SUMIF(INDIRECT($O$5),S76,INDIRECT($O$6))</f>
        <v>11</v>
      </c>
      <c r="V76" s="7">
        <f ca="1">SUMIF(INDIRECT($O$5),S76,INDIRECT($O$7))</f>
        <v>2.4400000000000004</v>
      </c>
      <c r="W76" s="7">
        <f t="shared" ca="1" si="7"/>
        <v>0.86207</v>
      </c>
      <c r="X76" s="7">
        <f t="shared" ca="1" si="8"/>
        <v>0.86275999999999997</v>
      </c>
      <c r="Y76" s="7">
        <f t="shared" ca="1" si="9"/>
        <v>0.86177999999999999</v>
      </c>
      <c r="Z76">
        <f t="shared" ca="1" si="10"/>
        <v>1</v>
      </c>
      <c r="AA76">
        <f t="shared" ca="1" si="11"/>
        <v>0</v>
      </c>
      <c r="AB76">
        <f t="shared" ca="1" si="12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3"/>
        <v>44122.830000000096</v>
      </c>
      <c r="S77" s="7" t="str">
        <f ca="1"/>
        <v>2025-06-05 09:42:29</v>
      </c>
      <c r="T77" s="7">
        <f ca="1">COUNTIF(INDIRECT($O$5),S77)</f>
        <v>4</v>
      </c>
      <c r="U77" s="7">
        <f ca="1">SUMIF(INDIRECT($O$5),S77,INDIRECT($O$6))</f>
        <v>7</v>
      </c>
      <c r="V77" s="7">
        <f ca="1">SUMIF(INDIRECT($O$5),S77,INDIRECT($O$7))</f>
        <v>-1.24</v>
      </c>
      <c r="W77" s="7">
        <f t="shared" ca="1" si="7"/>
        <v>0.86260000000000003</v>
      </c>
      <c r="X77" s="7">
        <f t="shared" ca="1" si="8"/>
        <v>0.86072000000000004</v>
      </c>
      <c r="Y77" s="7">
        <f t="shared" ca="1" si="9"/>
        <v>0.86051</v>
      </c>
      <c r="Z77">
        <f t="shared" ca="1" si="10"/>
        <v>0</v>
      </c>
      <c r="AA77">
        <f t="shared" ca="1" si="11"/>
        <v>1</v>
      </c>
      <c r="AB77">
        <f t="shared" ca="1" si="12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3"/>
        <v>44121.010000000097</v>
      </c>
      <c r="S78" s="7" t="str">
        <f ca="1"/>
        <v>2025-06-05 09:37:17</v>
      </c>
      <c r="T78" s="7">
        <f ca="1">COUNTIF(INDIRECT($O$5),S78)</f>
        <v>4</v>
      </c>
      <c r="U78" s="7">
        <f ca="1">SUMIF(INDIRECT($O$5),S78,INDIRECT($O$6))</f>
        <v>7</v>
      </c>
      <c r="V78" s="7">
        <f ca="1">SUMIF(INDIRECT($O$5),S78,INDIRECT($O$7))</f>
        <v>-1.24</v>
      </c>
      <c r="W78" s="7">
        <f t="shared" ca="1" si="7"/>
        <v>0.86068</v>
      </c>
      <c r="X78" s="7">
        <f t="shared" ca="1" si="8"/>
        <v>0.86212999999999995</v>
      </c>
      <c r="Y78" s="7">
        <f t="shared" ca="1" si="9"/>
        <v>0.86146999999999996</v>
      </c>
      <c r="Z78">
        <f t="shared" ca="1" si="10"/>
        <v>0</v>
      </c>
      <c r="AA78">
        <f t="shared" ca="1" si="11"/>
        <v>0</v>
      </c>
      <c r="AB78">
        <f t="shared" ca="1" si="12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3"/>
        <v>44123.010000000097</v>
      </c>
      <c r="S79" s="7" t="str">
        <f ca="1"/>
        <v>2025-06-05 09:32:07</v>
      </c>
      <c r="T79" s="7">
        <f ca="1">COUNTIF(INDIRECT($O$5),S79)</f>
        <v>3</v>
      </c>
      <c r="U79" s="7">
        <f ca="1">SUMIF(INDIRECT($O$5),S79,INDIRECT($O$6))</f>
        <v>5</v>
      </c>
      <c r="V79" s="7">
        <f ca="1">SUMIF(INDIRECT($O$5),S79,INDIRECT($O$7))</f>
        <v>-1.1599999999999999</v>
      </c>
      <c r="W79" s="7">
        <f t="shared" ca="1" si="7"/>
        <v>0.86158999999999997</v>
      </c>
      <c r="X79" s="7">
        <f t="shared" ca="1" si="8"/>
        <v>0.85824999999999996</v>
      </c>
      <c r="Y79" s="7">
        <f t="shared" ca="1" si="9"/>
        <v>0.85760999999999998</v>
      </c>
      <c r="Z79">
        <f t="shared" ca="1" si="10"/>
        <v>0</v>
      </c>
      <c r="AA79">
        <f t="shared" ca="1" si="11"/>
        <v>1</v>
      </c>
      <c r="AB79">
        <f t="shared" ca="1" si="12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3"/>
        <v>44125.010000000097</v>
      </c>
      <c r="S80" s="7" t="str">
        <f ca="1"/>
        <v>2025-06-05 09:26:23</v>
      </c>
      <c r="T80" s="7">
        <f ca="1">COUNTIF(INDIRECT($O$5),S80)</f>
        <v>4</v>
      </c>
      <c r="U80" s="7">
        <f ca="1">SUMIF(INDIRECT($O$5),S80,INDIRECT($O$6))</f>
        <v>7</v>
      </c>
      <c r="V80" s="7">
        <f ca="1">SUMIF(INDIRECT($O$5),S80,INDIRECT($O$7))</f>
        <v>-1.2400000000000002</v>
      </c>
      <c r="W80" s="7">
        <f t="shared" ca="1" si="7"/>
        <v>0.85795999999999994</v>
      </c>
      <c r="X80" s="7">
        <f t="shared" ca="1" si="8"/>
        <v>0.86043999999999998</v>
      </c>
      <c r="Y80" s="7">
        <f t="shared" ca="1" si="9"/>
        <v>0.85973999999999995</v>
      </c>
      <c r="Z80">
        <f t="shared" ca="1" si="10"/>
        <v>0</v>
      </c>
      <c r="AA80">
        <f t="shared" ca="1" si="11"/>
        <v>0</v>
      </c>
      <c r="AB80">
        <f t="shared" ca="1" si="12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3"/>
        <v>44126.010000000097</v>
      </c>
      <c r="S81" s="7" t="str">
        <f ca="1"/>
        <v>2025-06-05 09:21:12</v>
      </c>
      <c r="T81" s="7">
        <f ca="1">COUNTIF(INDIRECT($O$5),S81)</f>
        <v>5</v>
      </c>
      <c r="U81" s="7">
        <f ca="1">SUMIF(INDIRECT($O$5),S81,INDIRECT($O$6))</f>
        <v>9</v>
      </c>
      <c r="V81" s="7">
        <f ca="1">SUMIF(INDIRECT($O$5),S81,INDIRECT($O$7))</f>
        <v>2.5200000000000005</v>
      </c>
      <c r="W81" s="7">
        <f t="shared" ca="1" si="7"/>
        <v>0.86009000000000002</v>
      </c>
      <c r="X81" s="7">
        <f t="shared" ca="1" si="8"/>
        <v>0.86060000000000003</v>
      </c>
      <c r="Y81" s="7">
        <f t="shared" ca="1" si="9"/>
        <v>0.85994000000000004</v>
      </c>
      <c r="Z81">
        <f t="shared" ca="1" si="10"/>
        <v>1</v>
      </c>
      <c r="AA81">
        <f t="shared" ca="1" si="11"/>
        <v>0</v>
      </c>
      <c r="AB81">
        <f t="shared" ca="1" si="12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3"/>
        <v>44124.1700000001</v>
      </c>
      <c r="S82" s="7" t="str">
        <f ca="1"/>
        <v>2025-06-05 09:16:01</v>
      </c>
      <c r="T82" s="7">
        <f ca="1">COUNTIF(INDIRECT($O$5),S82)</f>
        <v>4</v>
      </c>
      <c r="U82" s="7">
        <f ca="1">SUMIF(INDIRECT($O$5),S82,INDIRECT($O$6))</f>
        <v>7</v>
      </c>
      <c r="V82" s="7">
        <f ca="1">SUMIF(INDIRECT($O$5),S82,INDIRECT($O$7))</f>
        <v>2.6</v>
      </c>
      <c r="W82" s="7">
        <f t="shared" ca="1" si="7"/>
        <v>0.86038000000000003</v>
      </c>
      <c r="X82" s="7">
        <f t="shared" ca="1" si="8"/>
        <v>0.86123000000000005</v>
      </c>
      <c r="Y82" s="7">
        <f t="shared" ca="1" si="9"/>
        <v>0.86033999999999999</v>
      </c>
      <c r="Z82">
        <f t="shared" ca="1" si="10"/>
        <v>1</v>
      </c>
      <c r="AA82">
        <f t="shared" ca="1" si="11"/>
        <v>0</v>
      </c>
      <c r="AB82">
        <f t="shared" ca="1" si="12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3"/>
        <v>44126.1700000001</v>
      </c>
      <c r="S83" s="7" t="str">
        <f ca="1"/>
        <v>2025-06-05 09:10:50</v>
      </c>
      <c r="T83" s="7">
        <f ca="1">COUNTIF(INDIRECT($O$5),S83)</f>
        <v>5</v>
      </c>
      <c r="U83" s="7">
        <f ca="1">SUMIF(INDIRECT($O$5),S83,INDIRECT($O$6))</f>
        <v>9</v>
      </c>
      <c r="V83" s="7">
        <f ca="1">SUMIF(INDIRECT($O$5),S83,INDIRECT($O$7))</f>
        <v>-1.32</v>
      </c>
      <c r="W83" s="7">
        <f t="shared" ca="1" si="7"/>
        <v>0.86151999999999995</v>
      </c>
      <c r="X83" s="7">
        <f t="shared" ca="1" si="8"/>
        <v>0.86036000000000001</v>
      </c>
      <c r="Y83" s="7">
        <f t="shared" ca="1" si="9"/>
        <v>0.85982000000000003</v>
      </c>
      <c r="Z83">
        <f t="shared" ca="1" si="10"/>
        <v>0</v>
      </c>
      <c r="AA83">
        <f t="shared" ca="1" si="11"/>
        <v>1</v>
      </c>
      <c r="AB83">
        <f t="shared" ca="1" si="12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3"/>
        <v>44124.330000000104</v>
      </c>
      <c r="S84" s="7" t="str">
        <f ca="1"/>
        <v>2025-06-05 09:05:39</v>
      </c>
      <c r="T84" s="7">
        <f ca="1">COUNTIF(INDIRECT($O$5),S84)</f>
        <v>3</v>
      </c>
      <c r="U84" s="7">
        <f ca="1">SUMIF(INDIRECT($O$5),S84,INDIRECT($O$6))</f>
        <v>5</v>
      </c>
      <c r="V84" s="7">
        <f ca="1">SUMIF(INDIRECT($O$5),S84,INDIRECT($O$7))</f>
        <v>-1.1599999999999999</v>
      </c>
      <c r="W84" s="7">
        <f t="shared" ca="1" si="7"/>
        <v>0.85994000000000004</v>
      </c>
      <c r="X84" s="7">
        <f t="shared" ca="1" si="8"/>
        <v>0.86189000000000004</v>
      </c>
      <c r="Y84" s="7">
        <f t="shared" ca="1" si="9"/>
        <v>0.86141999999999996</v>
      </c>
      <c r="Z84">
        <f t="shared" ca="1" si="10"/>
        <v>0</v>
      </c>
      <c r="AA84">
        <f t="shared" ca="1" si="11"/>
        <v>0</v>
      </c>
      <c r="AB84">
        <f t="shared" ca="1" si="12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3"/>
        <v>44126.330000000104</v>
      </c>
      <c r="S85" s="7" t="str">
        <f ca="1"/>
        <v>2025-06-05 09:00:28</v>
      </c>
      <c r="T85" s="7">
        <f ca="1">COUNTIF(INDIRECT($O$5),S85)</f>
        <v>4</v>
      </c>
      <c r="U85" s="7">
        <f ca="1">SUMIF(INDIRECT($O$5),S85,INDIRECT($O$6))</f>
        <v>7</v>
      </c>
      <c r="V85" s="7">
        <f ca="1">SUMIF(INDIRECT($O$5),S85,INDIRECT($O$7))</f>
        <v>-1.2400000000000002</v>
      </c>
      <c r="W85" s="7">
        <f t="shared" ca="1" si="7"/>
        <v>0.86216000000000004</v>
      </c>
      <c r="X85" s="7">
        <f t="shared" ca="1" si="8"/>
        <v>0.86346999999999996</v>
      </c>
      <c r="Y85" s="7">
        <f t="shared" ca="1" si="9"/>
        <v>0.86302000000000001</v>
      </c>
      <c r="Z85">
        <f t="shared" ca="1" si="10"/>
        <v>0</v>
      </c>
      <c r="AA85">
        <f t="shared" ca="1" si="11"/>
        <v>0</v>
      </c>
      <c r="AB85">
        <f t="shared" ca="1" si="12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3"/>
        <v>44124.490000000107</v>
      </c>
      <c r="S86" s="7" t="str">
        <f ca="1"/>
        <v>2025-06-05 08:55:17</v>
      </c>
      <c r="T86" s="7">
        <f ca="1">COUNTIF(INDIRECT($O$5),S86)</f>
        <v>4</v>
      </c>
      <c r="U86" s="7">
        <f ca="1">SUMIF(INDIRECT($O$5),S86,INDIRECT($O$6))</f>
        <v>7</v>
      </c>
      <c r="V86" s="7">
        <f ca="1">SUMIF(INDIRECT($O$5),S86,INDIRECT($O$7))</f>
        <v>-1.2400000000000002</v>
      </c>
      <c r="W86" s="7">
        <f t="shared" ca="1" si="7"/>
        <v>0.86326000000000003</v>
      </c>
      <c r="X86" s="7">
        <f t="shared" ca="1" si="8"/>
        <v>0.86523000000000005</v>
      </c>
      <c r="Y86" s="7">
        <f t="shared" ca="1" si="9"/>
        <v>0.86484000000000005</v>
      </c>
      <c r="Z86">
        <f t="shared" ca="1" si="10"/>
        <v>0</v>
      </c>
      <c r="AA86">
        <f t="shared" ca="1" si="11"/>
        <v>0</v>
      </c>
      <c r="AB86">
        <f t="shared" ca="1" si="12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3"/>
        <v>44126.490000000107</v>
      </c>
      <c r="S87" s="7" t="str">
        <f ca="1"/>
        <v>2025-06-05 08:50:05</v>
      </c>
      <c r="T87" s="7">
        <f ca="1">COUNTIF(INDIRECT($O$5),S87)</f>
        <v>4</v>
      </c>
      <c r="U87" s="7">
        <f ca="1">SUMIF(INDIRECT($O$5),S87,INDIRECT($O$6))</f>
        <v>7</v>
      </c>
      <c r="V87" s="7">
        <f ca="1">SUMIF(INDIRECT($O$5),S87,INDIRECT($O$7))</f>
        <v>-1.24</v>
      </c>
      <c r="W87" s="7">
        <f t="shared" ca="1" si="7"/>
        <v>0.86487999999999998</v>
      </c>
      <c r="X87" s="7">
        <f t="shared" ca="1" si="8"/>
        <v>0.86597000000000002</v>
      </c>
      <c r="Y87" s="7">
        <f t="shared" ca="1" si="9"/>
        <v>0.86545000000000005</v>
      </c>
      <c r="Z87">
        <f t="shared" ca="1" si="10"/>
        <v>0</v>
      </c>
      <c r="AA87">
        <f t="shared" ca="1" si="11"/>
        <v>0</v>
      </c>
      <c r="AB87">
        <f t="shared" ca="1" si="12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3"/>
        <v>44125.570000000109</v>
      </c>
      <c r="S88" s="7" t="str">
        <f ca="1"/>
        <v>2025-06-05 08:44:54</v>
      </c>
      <c r="T88" s="7">
        <f ca="1">COUNTIF(INDIRECT($O$5),S88)</f>
        <v>4</v>
      </c>
      <c r="U88" s="7">
        <f ca="1">SUMIF(INDIRECT($O$5),S88,INDIRECT($O$6))</f>
        <v>7</v>
      </c>
      <c r="V88" s="7">
        <f ca="1">SUMIF(INDIRECT($O$5),S88,INDIRECT($O$7))</f>
        <v>-1.24</v>
      </c>
      <c r="W88" s="7">
        <f t="shared" ca="1" si="7"/>
        <v>0.86572000000000005</v>
      </c>
      <c r="X88" s="7">
        <f t="shared" ca="1" si="8"/>
        <v>0.86412</v>
      </c>
      <c r="Y88" s="7">
        <f t="shared" ca="1" si="9"/>
        <v>0.86355999999999999</v>
      </c>
      <c r="Z88">
        <f t="shared" ca="1" si="10"/>
        <v>0</v>
      </c>
      <c r="AA88">
        <f t="shared" ca="1" si="11"/>
        <v>1</v>
      </c>
      <c r="AB88">
        <f t="shared" ca="1" si="12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3"/>
        <v>44127.570000000109</v>
      </c>
      <c r="S89" s="7" t="str">
        <f ca="1"/>
        <v>2025-06-05 08:39:43</v>
      </c>
      <c r="T89" s="7">
        <f ca="1">COUNTIF(INDIRECT($O$5),S89)</f>
        <v>6</v>
      </c>
      <c r="U89" s="7">
        <f ca="1">SUMIF(INDIRECT($O$5),S89,INDIRECT($O$6))</f>
        <v>11</v>
      </c>
      <c r="V89" s="7">
        <f ca="1">SUMIF(INDIRECT($O$5),S89,INDIRECT($O$7))</f>
        <v>0.52</v>
      </c>
      <c r="W89" s="7">
        <f t="shared" ca="1" si="7"/>
        <v>0.8639</v>
      </c>
      <c r="X89" s="7">
        <f t="shared" ca="1" si="8"/>
        <v>0.86482999999999999</v>
      </c>
      <c r="Y89" s="7">
        <f t="shared" ca="1" si="9"/>
        <v>0.86419999999999997</v>
      </c>
      <c r="Z89">
        <f t="shared" ca="1" si="10"/>
        <v>0</v>
      </c>
      <c r="AA89">
        <f t="shared" ca="1" si="11"/>
        <v>0</v>
      </c>
      <c r="AB89">
        <f t="shared" ca="1" si="12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3"/>
        <v>44125.730000000112</v>
      </c>
      <c r="S90" s="7" t="str">
        <f ca="1"/>
        <v>2025-06-05 08:34:32</v>
      </c>
      <c r="T90" s="7">
        <f ca="1">COUNTIF(INDIRECT($O$5),S90)</f>
        <v>3</v>
      </c>
      <c r="U90" s="7">
        <f ca="1">SUMIF(INDIRECT($O$5),S90,INDIRECT($O$6))</f>
        <v>5</v>
      </c>
      <c r="V90" s="7">
        <f ca="1">SUMIF(INDIRECT($O$5),S90,INDIRECT($O$7))</f>
        <v>-1.1599999999999999</v>
      </c>
      <c r="W90" s="7">
        <f t="shared" ca="1" si="7"/>
        <v>0.86416999999999999</v>
      </c>
      <c r="X90" s="7">
        <f t="shared" ca="1" si="8"/>
        <v>0.86595</v>
      </c>
      <c r="Y90" s="7">
        <f t="shared" ca="1" si="9"/>
        <v>0.86592999999999998</v>
      </c>
      <c r="Z90">
        <f t="shared" ca="1" si="10"/>
        <v>0</v>
      </c>
      <c r="AA90">
        <f t="shared" ca="1" si="11"/>
        <v>0</v>
      </c>
      <c r="AB90">
        <f t="shared" ca="1" si="12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3"/>
        <v>44124.810000000114</v>
      </c>
      <c r="S91" s="7" t="str">
        <f ca="1"/>
        <v>2025-06-05 08:29:21</v>
      </c>
      <c r="T91" s="7">
        <f ca="1">COUNTIF(INDIRECT($O$5),S91)</f>
        <v>6</v>
      </c>
      <c r="U91" s="7">
        <f ca="1">SUMIF(INDIRECT($O$5),S91,INDIRECT($O$6))</f>
        <v>11</v>
      </c>
      <c r="V91" s="7">
        <f ca="1">SUMIF(INDIRECT($O$5),S91,INDIRECT($O$7))</f>
        <v>-1.4000000000000001</v>
      </c>
      <c r="W91" s="7">
        <f t="shared" ca="1" si="7"/>
        <v>0.86631999999999998</v>
      </c>
      <c r="X91" s="7">
        <f t="shared" ca="1" si="8"/>
        <v>0.86709999999999998</v>
      </c>
      <c r="Y91" s="7">
        <f t="shared" ca="1" si="9"/>
        <v>0.8669</v>
      </c>
      <c r="Z91">
        <f t="shared" ca="1" si="10"/>
        <v>0</v>
      </c>
      <c r="AA91">
        <f t="shared" ca="1" si="11"/>
        <v>0</v>
      </c>
      <c r="AB91">
        <f t="shared" ca="1" si="12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3"/>
        <v>44122.970000000118</v>
      </c>
      <c r="S92" s="7" t="str">
        <f ca="1"/>
        <v>2025-06-05 08:23:38</v>
      </c>
      <c r="T92" s="7">
        <f ca="1">COUNTIF(INDIRECT($O$5),S92)</f>
        <v>4</v>
      </c>
      <c r="U92" s="7">
        <f ca="1">SUMIF(INDIRECT($O$5),S92,INDIRECT($O$6))</f>
        <v>7</v>
      </c>
      <c r="V92" s="7">
        <f ca="1">SUMIF(INDIRECT($O$5),S92,INDIRECT($O$7))</f>
        <v>-1.2399999999999998</v>
      </c>
      <c r="W92" s="7">
        <f t="shared" ca="1" si="7"/>
        <v>0.86738999999999999</v>
      </c>
      <c r="X92" s="7">
        <f t="shared" ca="1" si="8"/>
        <v>0.86651</v>
      </c>
      <c r="Y92" s="7">
        <f t="shared" ca="1" si="9"/>
        <v>0.86631000000000002</v>
      </c>
      <c r="Z92">
        <f t="shared" ca="1" si="10"/>
        <v>0</v>
      </c>
      <c r="AA92">
        <f t="shared" ca="1" si="11"/>
        <v>1</v>
      </c>
      <c r="AB92">
        <f t="shared" ca="1" si="12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3"/>
        <v>44124.970000000118</v>
      </c>
      <c r="S93" s="7" t="str">
        <f ca="1"/>
        <v>2025-06-05 08:18:27</v>
      </c>
      <c r="T93" s="7">
        <f ca="1">COUNTIF(INDIRECT($O$5),S93)</f>
        <v>5</v>
      </c>
      <c r="U93" s="7">
        <f ca="1">SUMIF(INDIRECT($O$5),S93,INDIRECT($O$6))</f>
        <v>9</v>
      </c>
      <c r="V93" s="7">
        <f ca="1">SUMIF(INDIRECT($O$5),S93,INDIRECT($O$7))</f>
        <v>-1.3199999999999998</v>
      </c>
      <c r="W93" s="7">
        <f t="shared" ca="1" si="7"/>
        <v>0.86609000000000003</v>
      </c>
      <c r="X93" s="7">
        <f t="shared" ca="1" si="8"/>
        <v>0.86573999999999995</v>
      </c>
      <c r="Y93" s="7">
        <f t="shared" ca="1" si="9"/>
        <v>0.86519000000000001</v>
      </c>
      <c r="Z93">
        <f t="shared" ca="1" si="10"/>
        <v>0</v>
      </c>
      <c r="AA93">
        <f t="shared" ca="1" si="11"/>
        <v>1</v>
      </c>
      <c r="AB93">
        <f t="shared" ca="1" si="12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3"/>
        <v>44126.970000000118</v>
      </c>
      <c r="S94" s="7" t="str">
        <f ca="1"/>
        <v>2025-06-05 08:13:16</v>
      </c>
      <c r="T94" s="7">
        <f ca="1">COUNTIF(INDIRECT($O$5),S94)</f>
        <v>4</v>
      </c>
      <c r="U94" s="7">
        <f ca="1">SUMIF(INDIRECT($O$5),S94,INDIRECT($O$6))</f>
        <v>7</v>
      </c>
      <c r="V94" s="7">
        <f ca="1">SUMIF(INDIRECT($O$5),S94,INDIRECT($O$7))</f>
        <v>-1.2400000000000002</v>
      </c>
      <c r="W94" s="7">
        <f t="shared" ca="1" si="7"/>
        <v>0.86495</v>
      </c>
      <c r="X94" s="7">
        <f t="shared" ca="1" si="8"/>
        <v>0.86458999999999997</v>
      </c>
      <c r="Y94" s="7">
        <f t="shared" ca="1" si="9"/>
        <v>0.86421000000000003</v>
      </c>
      <c r="Z94">
        <f t="shared" ca="1" si="10"/>
        <v>0</v>
      </c>
      <c r="AA94">
        <f t="shared" ca="1" si="11"/>
        <v>1</v>
      </c>
      <c r="AB94">
        <f t="shared" ca="1" si="12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3"/>
        <v>44125.130000000121</v>
      </c>
      <c r="S95" s="7" t="str">
        <f ca="1"/>
        <v>2025-06-05 08:08:05</v>
      </c>
      <c r="T95" s="7">
        <f ca="1">COUNTIF(INDIRECT($O$5),S95)</f>
        <v>3</v>
      </c>
      <c r="U95" s="7">
        <f ca="1">SUMIF(INDIRECT($O$5),S95,INDIRECT($O$6))</f>
        <v>5</v>
      </c>
      <c r="V95" s="7">
        <f ca="1">SUMIF(INDIRECT($O$5),S95,INDIRECT($O$7))</f>
        <v>-1.1599999999999999</v>
      </c>
      <c r="W95" s="7">
        <f t="shared" ca="1" si="7"/>
        <v>0.86473999999999995</v>
      </c>
      <c r="X95" s="7">
        <f t="shared" ca="1" si="8"/>
        <v>0.86121999999999999</v>
      </c>
      <c r="Y95" s="7">
        <f t="shared" ca="1" si="9"/>
        <v>0.86095999999999995</v>
      </c>
      <c r="Z95">
        <f t="shared" ca="1" si="10"/>
        <v>0</v>
      </c>
      <c r="AA95">
        <f t="shared" ca="1" si="11"/>
        <v>1</v>
      </c>
      <c r="AB95">
        <f t="shared" ca="1" si="12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3"/>
        <v>44127.130000000121</v>
      </c>
      <c r="S96" s="7" t="str">
        <f ca="1"/>
        <v>2025-06-05 08:02:54</v>
      </c>
      <c r="T96" s="7">
        <f ca="1">COUNTIF(INDIRECT($O$5),S96)</f>
        <v>3</v>
      </c>
      <c r="U96" s="7">
        <f ca="1">SUMIF(INDIRECT($O$5),S96,INDIRECT($O$6))</f>
        <v>5</v>
      </c>
      <c r="V96" s="7">
        <f ca="1">SUMIF(INDIRECT($O$5),S96,INDIRECT($O$7))</f>
        <v>-1.1599999999999999</v>
      </c>
      <c r="W96" s="7">
        <f t="shared" ca="1" si="7"/>
        <v>0.86126000000000003</v>
      </c>
      <c r="X96" s="7">
        <f t="shared" ca="1" si="8"/>
        <v>0.85955000000000004</v>
      </c>
      <c r="Y96" s="7">
        <f t="shared" ca="1" si="9"/>
        <v>0.85941000000000001</v>
      </c>
      <c r="Z96">
        <f t="shared" ca="1" si="10"/>
        <v>0</v>
      </c>
      <c r="AA96">
        <f t="shared" ca="1" si="11"/>
        <v>1</v>
      </c>
      <c r="AB96">
        <f t="shared" ca="1" si="12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3"/>
        <v>44126.210000000123</v>
      </c>
      <c r="S97" s="7" t="str">
        <f ca="1"/>
        <v>2025-06-05 07:57:43</v>
      </c>
      <c r="T97" s="7">
        <f ca="1">COUNTIF(INDIRECT($O$5),S97)</f>
        <v>6</v>
      </c>
      <c r="U97" s="7">
        <f ca="1">SUMIF(INDIRECT($O$5),S97,INDIRECT($O$6))</f>
        <v>11</v>
      </c>
      <c r="V97" s="7">
        <f ca="1">SUMIF(INDIRECT($O$5),S97,INDIRECT($O$7))</f>
        <v>-1.4</v>
      </c>
      <c r="W97" s="7">
        <f t="shared" ca="1" si="7"/>
        <v>0.85963000000000001</v>
      </c>
      <c r="X97" s="7">
        <f t="shared" ca="1" si="8"/>
        <v>0.86067000000000005</v>
      </c>
      <c r="Y97" s="7">
        <f t="shared" ca="1" si="9"/>
        <v>0.85967000000000005</v>
      </c>
      <c r="Z97">
        <f t="shared" ca="1" si="10"/>
        <v>0</v>
      </c>
      <c r="AA97">
        <f t="shared" ca="1" si="11"/>
        <v>0</v>
      </c>
      <c r="AB97">
        <f t="shared" ca="1" si="12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3"/>
        <v>44124.370000000126</v>
      </c>
      <c r="S98" s="7" t="str">
        <f ca="1"/>
        <v>2025-06-05 07:52:31</v>
      </c>
      <c r="T98" s="7">
        <f ca="1">COUNTIF(INDIRECT($O$5),S98)</f>
        <v>3</v>
      </c>
      <c r="U98" s="7">
        <f ca="1">SUMIF(INDIRECT($O$5),S98,INDIRECT($O$6))</f>
        <v>5</v>
      </c>
      <c r="V98" s="7">
        <f ca="1">SUMIF(INDIRECT($O$5),S98,INDIRECT($O$7))</f>
        <v>-1.1599999999999999</v>
      </c>
      <c r="W98" s="7">
        <f t="shared" ca="1" si="7"/>
        <v>0.86058999999999997</v>
      </c>
      <c r="X98" s="7">
        <f t="shared" ca="1" si="8"/>
        <v>0.86202999999999996</v>
      </c>
      <c r="Y98" s="7">
        <f t="shared" ca="1" si="9"/>
        <v>0.86192999999999997</v>
      </c>
      <c r="Z98">
        <f t="shared" ca="1" si="10"/>
        <v>0</v>
      </c>
      <c r="AA98">
        <f t="shared" ca="1" si="11"/>
        <v>0</v>
      </c>
      <c r="AB98">
        <f t="shared" ca="1" si="12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3"/>
        <v>44123.450000000128</v>
      </c>
      <c r="S99" s="7" t="str">
        <f ca="1"/>
        <v>2025-06-05 07:47:20</v>
      </c>
      <c r="T99" s="7">
        <f ca="1">COUNTIF(INDIRECT($O$5),S99)</f>
        <v>6</v>
      </c>
      <c r="U99" s="7">
        <f ca="1">SUMIF(INDIRECT($O$5),S99,INDIRECT($O$6))</f>
        <v>11</v>
      </c>
      <c r="V99" s="7">
        <f ca="1">SUMIF(INDIRECT($O$5),S99,INDIRECT($O$7))</f>
        <v>-1.4000000000000001</v>
      </c>
      <c r="W99" s="7">
        <f t="shared" ca="1" si="7"/>
        <v>0.86219999999999997</v>
      </c>
      <c r="X99" s="7">
        <f t="shared" ca="1" si="8"/>
        <v>0.86404000000000003</v>
      </c>
      <c r="Y99" s="7">
        <f t="shared" ca="1" si="9"/>
        <v>0.86317999999999995</v>
      </c>
      <c r="Z99">
        <f t="shared" ca="1" si="10"/>
        <v>0</v>
      </c>
      <c r="AA99">
        <f t="shared" ca="1" si="11"/>
        <v>0</v>
      </c>
      <c r="AB99">
        <f t="shared" ca="1" si="12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3"/>
        <v>44125.450000000128</v>
      </c>
      <c r="S100" s="7" t="str">
        <f ca="1"/>
        <v>2025-06-05 07:42:09</v>
      </c>
      <c r="T100" s="7">
        <f ca="1">COUNTIF(INDIRECT($O$5),S100)</f>
        <v>4</v>
      </c>
      <c r="U100" s="7">
        <f ca="1">SUMIF(INDIRECT($O$5),S100,INDIRECT($O$6))</f>
        <v>7</v>
      </c>
      <c r="V100" s="7">
        <f ca="1">SUMIF(INDIRECT($O$5),S100,INDIRECT($O$7))</f>
        <v>-1.2399999999999998</v>
      </c>
      <c r="W100" s="7">
        <f t="shared" ca="1" si="7"/>
        <v>0.86389000000000005</v>
      </c>
      <c r="X100" s="7">
        <f t="shared" ca="1" si="8"/>
        <v>0.86500999999999995</v>
      </c>
      <c r="Y100" s="7">
        <f t="shared" ca="1" si="9"/>
        <v>0.86456</v>
      </c>
      <c r="Z100">
        <f t="shared" ca="1" si="10"/>
        <v>0</v>
      </c>
      <c r="AA100">
        <f t="shared" ca="1" si="11"/>
        <v>0</v>
      </c>
      <c r="AB100">
        <f t="shared" ca="1" si="12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3"/>
        <v>44123.610000000132</v>
      </c>
      <c r="S101" s="7" t="str">
        <f ca="1"/>
        <v>2025-06-05 07:36:58</v>
      </c>
      <c r="T101" s="7">
        <f ca="1">COUNTIF(INDIRECT($O$5),S101)</f>
        <v>4</v>
      </c>
      <c r="U101" s="7">
        <f ca="1">SUMIF(INDIRECT($O$5),S101,INDIRECT($O$6))</f>
        <v>7</v>
      </c>
      <c r="V101" s="7">
        <f ca="1">SUMIF(INDIRECT($O$5),S101,INDIRECT($O$7))</f>
        <v>-1.2399999999999998</v>
      </c>
      <c r="W101" s="7">
        <f t="shared" ca="1" si="7"/>
        <v>0.86458000000000002</v>
      </c>
      <c r="X101" s="7">
        <f t="shared" ca="1" si="8"/>
        <v>0.8629</v>
      </c>
      <c r="Y101" s="7">
        <f t="shared" ca="1" si="9"/>
        <v>0.86253999999999997</v>
      </c>
      <c r="Z101">
        <f t="shared" ca="1" si="10"/>
        <v>0</v>
      </c>
      <c r="AA101">
        <f t="shared" ca="1" si="11"/>
        <v>1</v>
      </c>
      <c r="AB101">
        <f t="shared" ca="1" si="12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3"/>
        <v>44122.690000000133</v>
      </c>
      <c r="S102" s="7" t="str">
        <f ca="1"/>
        <v>2025-06-05 07:31:47</v>
      </c>
      <c r="T102" s="7">
        <f ca="1">COUNTIF(INDIRECT($O$5),S102)</f>
        <v>5</v>
      </c>
      <c r="U102" s="7">
        <f ca="1">SUMIF(INDIRECT($O$5),S102,INDIRECT($O$6))</f>
        <v>9</v>
      </c>
      <c r="V102" s="7">
        <f ca="1">SUMIF(INDIRECT($O$5),S102,INDIRECT($O$7))</f>
        <v>-1.3199999999999998</v>
      </c>
      <c r="W102" s="7">
        <f t="shared" ca="1" si="7"/>
        <v>0.86275000000000002</v>
      </c>
      <c r="X102" s="7">
        <f t="shared" ca="1" si="8"/>
        <v>0.86146999999999996</v>
      </c>
      <c r="Y102" s="7">
        <f t="shared" ca="1" si="9"/>
        <v>0.86090999999999995</v>
      </c>
      <c r="Z102">
        <f t="shared" ca="1" si="10"/>
        <v>0</v>
      </c>
      <c r="AA102">
        <f t="shared" ca="1" si="11"/>
        <v>1</v>
      </c>
      <c r="AB102">
        <f t="shared" ca="1" si="12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3"/>
        <v>44120.850000000137</v>
      </c>
      <c r="S103" s="7" t="str">
        <f ca="1"/>
        <v>2025-06-05 07:26:36</v>
      </c>
      <c r="T103" s="7">
        <f ca="1">COUNTIF(INDIRECT($O$5),S103)</f>
        <v>4</v>
      </c>
      <c r="U103" s="7">
        <f ca="1">SUMIF(INDIRECT($O$5),S103,INDIRECT($O$6))</f>
        <v>7</v>
      </c>
      <c r="V103" s="7">
        <f ca="1">SUMIF(INDIRECT($O$5),S103,INDIRECT($O$7))</f>
        <v>-1.2400000000000002</v>
      </c>
      <c r="W103" s="7">
        <f t="shared" ca="1" si="7"/>
        <v>0.86090999999999995</v>
      </c>
      <c r="X103" s="7">
        <f t="shared" ca="1" si="8"/>
        <v>0.85956999999999995</v>
      </c>
      <c r="Y103" s="7">
        <f t="shared" ca="1" si="9"/>
        <v>0.85931000000000002</v>
      </c>
      <c r="Z103">
        <f t="shared" ca="1" si="10"/>
        <v>0</v>
      </c>
      <c r="AA103">
        <f t="shared" ca="1" si="11"/>
        <v>1</v>
      </c>
      <c r="AB103">
        <f t="shared" ca="1" si="12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3"/>
        <v>44122.850000000137</v>
      </c>
      <c r="S104" s="7" t="str">
        <f ca="1"/>
        <v>2025-06-05 07:20:54</v>
      </c>
      <c r="T104" s="7">
        <f ca="1">COUNTIF(INDIRECT($O$5),S104)</f>
        <v>4</v>
      </c>
      <c r="U104" s="7">
        <f ca="1">SUMIF(INDIRECT($O$5),S104,INDIRECT($O$6))</f>
        <v>7</v>
      </c>
      <c r="V104" s="7">
        <f ca="1">SUMIF(INDIRECT($O$5),S104,INDIRECT($O$7))</f>
        <v>2.6000000000000005</v>
      </c>
      <c r="W104" s="7">
        <f t="shared" ca="1" si="7"/>
        <v>0.85929999999999995</v>
      </c>
      <c r="X104" s="7">
        <f t="shared" ca="1" si="8"/>
        <v>0.85963999999999996</v>
      </c>
      <c r="Y104" s="7">
        <f t="shared" ca="1" si="9"/>
        <v>0.85911999999999999</v>
      </c>
      <c r="Z104">
        <f t="shared" ca="1" si="10"/>
        <v>1</v>
      </c>
      <c r="AA104">
        <f t="shared" ca="1" si="11"/>
        <v>0</v>
      </c>
      <c r="AB104">
        <f t="shared" ca="1" si="12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3"/>
        <v>44124.850000000137</v>
      </c>
      <c r="S105" s="7" t="str">
        <f ca="1"/>
        <v>2025-06-05 07:15:43</v>
      </c>
      <c r="T105" s="7">
        <f ca="1">COUNTIF(INDIRECT($O$5),S105)</f>
        <v>4</v>
      </c>
      <c r="U105" s="7">
        <f ca="1">SUMIF(INDIRECT($O$5),S105,INDIRECT($O$6))</f>
        <v>7</v>
      </c>
      <c r="V105" s="7">
        <f ca="1">SUMIF(INDIRECT($O$5),S105,INDIRECT($O$7))</f>
        <v>-1.2399999999999998</v>
      </c>
      <c r="W105" s="7">
        <f t="shared" ca="1" si="7"/>
        <v>0.85902000000000001</v>
      </c>
      <c r="X105" s="7">
        <f t="shared" ca="1" si="8"/>
        <v>0.85885999999999996</v>
      </c>
      <c r="Y105" s="7">
        <f t="shared" ca="1" si="9"/>
        <v>0.85865000000000002</v>
      </c>
      <c r="Z105">
        <f t="shared" ca="1" si="10"/>
        <v>0</v>
      </c>
      <c r="AA105">
        <f t="shared" ca="1" si="11"/>
        <v>1</v>
      </c>
      <c r="AB105">
        <f t="shared" ca="1" si="12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3"/>
        <v>44123.01000000014</v>
      </c>
      <c r="S106" s="7" t="str">
        <f ca="1"/>
        <v>2025-06-05 07:10:32</v>
      </c>
      <c r="T106" s="7">
        <f ca="1">COUNTIF(INDIRECT($O$5),S106)</f>
        <v>5</v>
      </c>
      <c r="U106" s="7">
        <f ca="1">SUMIF(INDIRECT($O$5),S106,INDIRECT($O$6))</f>
        <v>9</v>
      </c>
      <c r="V106" s="7">
        <f ca="1">SUMIF(INDIRECT($O$5),S106,INDIRECT($O$7))</f>
        <v>-1.3199999999999998</v>
      </c>
      <c r="W106" s="7">
        <f t="shared" ca="1" si="7"/>
        <v>0.85892000000000002</v>
      </c>
      <c r="X106" s="7">
        <f t="shared" ca="1" si="8"/>
        <v>0.85699000000000003</v>
      </c>
      <c r="Y106" s="7">
        <f t="shared" ca="1" si="9"/>
        <v>0.85623000000000005</v>
      </c>
      <c r="Z106">
        <f t="shared" ca="1" si="10"/>
        <v>0</v>
      </c>
      <c r="AA106">
        <f t="shared" ca="1" si="11"/>
        <v>1</v>
      </c>
      <c r="AB106">
        <f t="shared" ca="1" si="12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3"/>
        <v>44125.01000000014</v>
      </c>
      <c r="S107" s="7" t="str">
        <f ca="1"/>
        <v>2025-06-05 07:05:21</v>
      </c>
      <c r="T107" s="7">
        <f ca="1">COUNTIF(INDIRECT($O$5),S107)</f>
        <v>4</v>
      </c>
      <c r="U107" s="7">
        <f ca="1">SUMIF(INDIRECT($O$5),S107,INDIRECT($O$6))</f>
        <v>7</v>
      </c>
      <c r="V107" s="7">
        <f ca="1">SUMIF(INDIRECT($O$5),S107,INDIRECT($O$7))</f>
        <v>-1.2399999999999998</v>
      </c>
      <c r="W107" s="7">
        <f t="shared" ca="1" si="7"/>
        <v>0.85636999999999996</v>
      </c>
      <c r="X107" s="7">
        <f t="shared" ca="1" si="8"/>
        <v>0.85157000000000005</v>
      </c>
      <c r="Y107" s="7">
        <f t="shared" ca="1" si="9"/>
        <v>0.85067999999999999</v>
      </c>
      <c r="Z107">
        <f t="shared" ca="1" si="10"/>
        <v>0</v>
      </c>
      <c r="AA107">
        <f t="shared" ca="1" si="11"/>
        <v>1</v>
      </c>
      <c r="AB107">
        <f t="shared" ca="1" si="12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3"/>
        <v>44123.170000000144</v>
      </c>
      <c r="S108" s="7" t="str">
        <f ca="1"/>
        <v>2025-06-05 06:59:07</v>
      </c>
      <c r="T108" s="7">
        <f ca="1">COUNTIF(INDIRECT($O$5),S108)</f>
        <v>4</v>
      </c>
      <c r="U108" s="7">
        <f ca="1">SUMIF(INDIRECT($O$5),S108,INDIRECT($O$6))</f>
        <v>7</v>
      </c>
      <c r="V108" s="7">
        <f ca="1">SUMIF(INDIRECT($O$5),S108,INDIRECT($O$7))</f>
        <v>-1.2400000000000002</v>
      </c>
      <c r="W108" s="7">
        <f t="shared" ca="1" si="7"/>
        <v>0.85145999999999999</v>
      </c>
      <c r="X108" s="7">
        <f t="shared" ca="1" si="8"/>
        <v>0.85267999999999999</v>
      </c>
      <c r="Y108" s="7">
        <f t="shared" ca="1" si="9"/>
        <v>0.85211000000000003</v>
      </c>
      <c r="Z108">
        <f t="shared" ca="1" si="10"/>
        <v>0</v>
      </c>
      <c r="AA108">
        <f t="shared" ca="1" si="11"/>
        <v>0</v>
      </c>
      <c r="AB108">
        <f t="shared" ca="1" si="12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3"/>
        <v>44122.250000000146</v>
      </c>
      <c r="S109" s="7" t="str">
        <f ca="1"/>
        <v>2025-06-05 06:53:56</v>
      </c>
      <c r="T109" s="7">
        <f ca="1">COUNTIF(INDIRECT($O$5),S109)</f>
        <v>3</v>
      </c>
      <c r="U109" s="7">
        <f ca="1">SUMIF(INDIRECT($O$5),S109,INDIRECT($O$6))</f>
        <v>5</v>
      </c>
      <c r="V109" s="7">
        <f ca="1">SUMIF(INDIRECT($O$5),S109,INDIRECT($O$7))</f>
        <v>-1.1599999999999999</v>
      </c>
      <c r="W109" s="7">
        <f t="shared" ca="1" si="7"/>
        <v>0.85243999999999998</v>
      </c>
      <c r="X109" s="7">
        <f t="shared" ca="1" si="8"/>
        <v>0.85385999999999995</v>
      </c>
      <c r="Y109" s="7">
        <f t="shared" ca="1" si="9"/>
        <v>0.85333999999999999</v>
      </c>
      <c r="Z109">
        <f t="shared" ca="1" si="10"/>
        <v>0</v>
      </c>
      <c r="AA109">
        <f t="shared" ca="1" si="11"/>
        <v>0</v>
      </c>
      <c r="AB109">
        <f t="shared" ca="1" si="12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3"/>
        <v>44120.410000000149</v>
      </c>
      <c r="S110" s="7" t="str">
        <f ca="1"/>
        <v>2025-06-05 06:48:45</v>
      </c>
      <c r="T110" s="7">
        <f ca="1">COUNTIF(INDIRECT($O$5),S110)</f>
        <v>6</v>
      </c>
      <c r="U110" s="7">
        <f ca="1">SUMIF(INDIRECT($O$5),S110,INDIRECT($O$6))</f>
        <v>11</v>
      </c>
      <c r="V110" s="7">
        <f ca="1">SUMIF(INDIRECT($O$5),S110,INDIRECT($O$7))</f>
        <v>-1.4</v>
      </c>
      <c r="W110" s="7">
        <f t="shared" ca="1" si="7"/>
        <v>0.85389999999999999</v>
      </c>
      <c r="X110" s="7">
        <f t="shared" ca="1" si="8"/>
        <v>0.85340000000000005</v>
      </c>
      <c r="Y110" s="7">
        <f t="shared" ca="1" si="9"/>
        <v>0.85241</v>
      </c>
      <c r="Z110">
        <f t="shared" ca="1" si="10"/>
        <v>0</v>
      </c>
      <c r="AA110">
        <f t="shared" ca="1" si="11"/>
        <v>1</v>
      </c>
      <c r="AB110">
        <f t="shared" ca="1" si="12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3"/>
        <v>44122.410000000149</v>
      </c>
      <c r="S111" s="7" t="str">
        <f ca="1"/>
        <v>2025-06-05 06:43:34</v>
      </c>
      <c r="T111" s="7">
        <f ca="1">COUNTIF(INDIRECT($O$5),S111)</f>
        <v>6</v>
      </c>
      <c r="U111" s="7">
        <f ca="1">SUMIF(INDIRECT($O$5),S111,INDIRECT($O$6))</f>
        <v>11</v>
      </c>
      <c r="V111" s="7">
        <f ca="1">SUMIF(INDIRECT($O$5),S111,INDIRECT($O$7))</f>
        <v>-1.4000000000000001</v>
      </c>
      <c r="W111" s="7">
        <f t="shared" ca="1" si="7"/>
        <v>0.85304000000000002</v>
      </c>
      <c r="X111" s="7">
        <f t="shared" ca="1" si="8"/>
        <v>0.85202</v>
      </c>
      <c r="Y111" s="7">
        <f t="shared" ca="1" si="9"/>
        <v>0.85124</v>
      </c>
      <c r="Z111">
        <f t="shared" ca="1" si="10"/>
        <v>0</v>
      </c>
      <c r="AA111">
        <f t="shared" ca="1" si="11"/>
        <v>1</v>
      </c>
      <c r="AB111">
        <f t="shared" ca="1" si="12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3"/>
        <v>44124.410000000149</v>
      </c>
      <c r="S112" s="7" t="str">
        <f ca="1"/>
        <v>2025-06-05 06:38:23</v>
      </c>
      <c r="T112" s="7">
        <f ca="1">COUNTIF(INDIRECT($O$5),S112)</f>
        <v>5</v>
      </c>
      <c r="U112" s="7">
        <f ca="1">SUMIF(INDIRECT($O$5),S112,INDIRECT($O$6))</f>
        <v>9</v>
      </c>
      <c r="V112" s="7">
        <f ca="1">SUMIF(INDIRECT($O$5),S112,INDIRECT($O$7))</f>
        <v>-1.3199999999999998</v>
      </c>
      <c r="W112" s="7">
        <f t="shared" ca="1" si="7"/>
        <v>0.85131000000000001</v>
      </c>
      <c r="X112" s="7">
        <f t="shared" ca="1" si="8"/>
        <v>0.85091000000000006</v>
      </c>
      <c r="Y112" s="7">
        <f t="shared" ca="1" si="9"/>
        <v>0.85038000000000002</v>
      </c>
      <c r="Z112">
        <f t="shared" ca="1" si="10"/>
        <v>0</v>
      </c>
      <c r="AA112">
        <f t="shared" ca="1" si="11"/>
        <v>1</v>
      </c>
      <c r="AB112">
        <f t="shared" ca="1" si="12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3"/>
        <v>44126.410000000149</v>
      </c>
      <c r="S113" s="7" t="str">
        <f ca="1"/>
        <v>2025-06-05 06:33:12</v>
      </c>
      <c r="T113" s="7">
        <f ca="1">COUNTIF(INDIRECT($O$5),S113)</f>
        <v>4</v>
      </c>
      <c r="U113" s="7">
        <f ca="1">SUMIF(INDIRECT($O$5),S113,INDIRECT($O$6))</f>
        <v>7</v>
      </c>
      <c r="V113" s="7">
        <f ca="1">SUMIF(INDIRECT($O$5),S113,INDIRECT($O$7))</f>
        <v>2.6000000000000005</v>
      </c>
      <c r="W113" s="7">
        <f t="shared" ca="1" si="7"/>
        <v>0.85006000000000004</v>
      </c>
      <c r="X113" s="7">
        <f t="shared" ca="1" si="8"/>
        <v>0.85043999999999997</v>
      </c>
      <c r="Y113" s="7">
        <f t="shared" ca="1" si="9"/>
        <v>0.84987999999999997</v>
      </c>
      <c r="Z113">
        <f t="shared" ca="1" si="10"/>
        <v>1</v>
      </c>
      <c r="AA113">
        <f t="shared" ca="1" si="11"/>
        <v>0</v>
      </c>
      <c r="AB113">
        <f t="shared" ca="1" si="12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3"/>
        <v>44128.410000000149</v>
      </c>
      <c r="S114" s="7" t="str">
        <f ca="1"/>
        <v>2025-06-05 06:28:01</v>
      </c>
      <c r="T114" s="7">
        <f ca="1">COUNTIF(INDIRECT($O$5),S114)</f>
        <v>3</v>
      </c>
      <c r="U114" s="7">
        <f ca="1">SUMIF(INDIRECT($O$5),S114,INDIRECT($O$6))</f>
        <v>5</v>
      </c>
      <c r="V114" s="7">
        <f ca="1">SUMIF(INDIRECT($O$5),S114,INDIRECT($O$7))</f>
        <v>-1.1599999999999999</v>
      </c>
      <c r="W114" s="7">
        <f t="shared" ca="1" si="7"/>
        <v>0.85009000000000001</v>
      </c>
      <c r="X114" s="7">
        <f t="shared" ca="1" si="8"/>
        <v>0.84913000000000005</v>
      </c>
      <c r="Y114" s="7">
        <f t="shared" ca="1" si="9"/>
        <v>0.84906000000000004</v>
      </c>
      <c r="Z114">
        <f t="shared" ca="1" si="10"/>
        <v>0</v>
      </c>
      <c r="AA114">
        <f t="shared" ca="1" si="11"/>
        <v>1</v>
      </c>
      <c r="AB114">
        <f t="shared" ca="1" si="12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3"/>
        <v>44129.410000000149</v>
      </c>
      <c r="S115" s="7" t="str">
        <f ca="1"/>
        <v>2025-06-05 06:22:50</v>
      </c>
      <c r="T115" s="7">
        <f ca="1">COUNTIF(INDIRECT($O$5),S115)</f>
        <v>6</v>
      </c>
      <c r="U115" s="7">
        <f ca="1">SUMIF(INDIRECT($O$5),S115,INDIRECT($O$6))</f>
        <v>11</v>
      </c>
      <c r="V115" s="7">
        <f ca="1">SUMIF(INDIRECT($O$5),S115,INDIRECT($O$7))</f>
        <v>2.4400000000000004</v>
      </c>
      <c r="W115" s="7">
        <f t="shared" ca="1" si="7"/>
        <v>0.84935000000000005</v>
      </c>
      <c r="X115" s="7">
        <f t="shared" ca="1" si="8"/>
        <v>0.84992000000000001</v>
      </c>
      <c r="Y115" s="7">
        <f t="shared" ca="1" si="9"/>
        <v>0.8488</v>
      </c>
      <c r="Z115">
        <f t="shared" ca="1" si="10"/>
        <v>1</v>
      </c>
      <c r="AA115">
        <f t="shared" ca="1" si="11"/>
        <v>0</v>
      </c>
      <c r="AB115">
        <f t="shared" ca="1" si="12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3"/>
        <v>44127.570000000153</v>
      </c>
      <c r="S116" s="7" t="str">
        <f ca="1"/>
        <v>2025-06-05 06:17:06</v>
      </c>
      <c r="T116" s="7">
        <f ca="1">COUNTIF(INDIRECT($O$5),S116)</f>
        <v>5</v>
      </c>
      <c r="U116" s="7">
        <f ca="1">SUMIF(INDIRECT($O$5),S116,INDIRECT($O$6))</f>
        <v>9</v>
      </c>
      <c r="V116" s="7">
        <f ca="1">SUMIF(INDIRECT($O$5),S116,INDIRECT($O$7))</f>
        <v>-1.3199999999999998</v>
      </c>
      <c r="W116" s="7">
        <f t="shared" ca="1" si="7"/>
        <v>0.84999000000000002</v>
      </c>
      <c r="X116" s="7">
        <f t="shared" ca="1" si="8"/>
        <v>0.85187000000000002</v>
      </c>
      <c r="Y116" s="7">
        <f t="shared" ca="1" si="9"/>
        <v>0.85099000000000002</v>
      </c>
      <c r="Z116">
        <f t="shared" ca="1" si="10"/>
        <v>0</v>
      </c>
      <c r="AA116">
        <f t="shared" ca="1" si="11"/>
        <v>0</v>
      </c>
      <c r="AB116">
        <f t="shared" ca="1" si="12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3"/>
        <v>44129.570000000153</v>
      </c>
      <c r="S117" s="7" t="str">
        <f ca="1"/>
        <v>2025-06-05 06:11:55</v>
      </c>
      <c r="T117" s="7">
        <f ca="1">COUNTIF(INDIRECT($O$5),S117)</f>
        <v>3</v>
      </c>
      <c r="U117" s="7">
        <f ca="1">SUMIF(INDIRECT($O$5),S117,INDIRECT($O$6))</f>
        <v>5</v>
      </c>
      <c r="V117" s="7">
        <f ca="1">SUMIF(INDIRECT($O$5),S117,INDIRECT($O$7))</f>
        <v>0.76000000000000012</v>
      </c>
      <c r="W117" s="7">
        <f t="shared" ca="1" si="7"/>
        <v>0.85087999999999997</v>
      </c>
      <c r="X117" s="7">
        <f t="shared" ca="1" si="8"/>
        <v>0.85135000000000005</v>
      </c>
      <c r="Y117" s="7">
        <f t="shared" ca="1" si="9"/>
        <v>0.85087000000000002</v>
      </c>
      <c r="Z117">
        <f t="shared" ca="1" si="10"/>
        <v>1</v>
      </c>
      <c r="AA117">
        <f t="shared" ca="1" si="11"/>
        <v>0</v>
      </c>
      <c r="AB117">
        <f t="shared" ca="1" si="12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3"/>
        <v>44127.730000000156</v>
      </c>
      <c r="S118" s="7" t="str">
        <f ca="1"/>
        <v>2025-06-05 06:06:44</v>
      </c>
      <c r="T118" s="7">
        <f ca="1">COUNTIF(INDIRECT($O$5),S118)</f>
        <v>4</v>
      </c>
      <c r="U118" s="7">
        <f ca="1">SUMIF(INDIRECT($O$5),S118,INDIRECT($O$6))</f>
        <v>7</v>
      </c>
      <c r="V118" s="7">
        <f ca="1">SUMIF(INDIRECT($O$5),S118,INDIRECT($O$7))</f>
        <v>-1.24</v>
      </c>
      <c r="W118" s="7">
        <f t="shared" ca="1" si="7"/>
        <v>0.85146999999999995</v>
      </c>
      <c r="X118" s="7">
        <f t="shared" ca="1" si="8"/>
        <v>0.84955999999999998</v>
      </c>
      <c r="Y118" s="7">
        <f t="shared" ca="1" si="9"/>
        <v>0.84889000000000003</v>
      </c>
      <c r="Z118">
        <f t="shared" ca="1" si="10"/>
        <v>0</v>
      </c>
      <c r="AA118">
        <f t="shared" ca="1" si="11"/>
        <v>1</v>
      </c>
      <c r="AB118">
        <f t="shared" ca="1" si="12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3"/>
        <v>44129.730000000156</v>
      </c>
      <c r="S119" s="7" t="str">
        <f ca="1"/>
        <v>2025-06-05 06:01:33</v>
      </c>
      <c r="T119" s="7">
        <f ca="1">COUNTIF(INDIRECT($O$5),S119)</f>
        <v>6</v>
      </c>
      <c r="U119" s="7">
        <f ca="1">SUMIF(INDIRECT($O$5),S119,INDIRECT($O$6))</f>
        <v>11</v>
      </c>
      <c r="V119" s="7">
        <f ca="1">SUMIF(INDIRECT($O$5),S119,INDIRECT($O$7))</f>
        <v>0.52</v>
      </c>
      <c r="W119" s="7">
        <f t="shared" ca="1" si="7"/>
        <v>0.84904999999999997</v>
      </c>
      <c r="X119" s="7">
        <f t="shared" ca="1" si="8"/>
        <v>0.84809999999999997</v>
      </c>
      <c r="Y119" s="7">
        <f t="shared" ca="1" si="9"/>
        <v>0.84789000000000003</v>
      </c>
      <c r="Z119">
        <f t="shared" ca="1" si="10"/>
        <v>0</v>
      </c>
      <c r="AA119">
        <f t="shared" ca="1" si="11"/>
        <v>1</v>
      </c>
      <c r="AB119">
        <f t="shared" ca="1" si="12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3"/>
        <v>44128.810000000158</v>
      </c>
      <c r="S120" s="7" t="str">
        <f ca="1"/>
        <v>2025-06-05 05:56:22</v>
      </c>
      <c r="T120" s="7">
        <f ca="1">COUNTIF(INDIRECT($O$5),S120)</f>
        <v>4</v>
      </c>
      <c r="U120" s="7">
        <f ca="1">SUMIF(INDIRECT($O$5),S120,INDIRECT($O$6))</f>
        <v>7</v>
      </c>
      <c r="V120" s="7">
        <f ca="1">SUMIF(INDIRECT($O$5),S120,INDIRECT($O$7))</f>
        <v>-1.24</v>
      </c>
      <c r="W120" s="7">
        <f t="shared" ca="1" si="7"/>
        <v>0.84824999999999995</v>
      </c>
      <c r="X120" s="7">
        <f t="shared" ca="1" si="8"/>
        <v>0.84963999999999995</v>
      </c>
      <c r="Y120" s="7">
        <f t="shared" ca="1" si="9"/>
        <v>0.84940000000000004</v>
      </c>
      <c r="Z120">
        <f t="shared" ca="1" si="10"/>
        <v>0</v>
      </c>
      <c r="AA120">
        <f t="shared" ca="1" si="11"/>
        <v>0</v>
      </c>
      <c r="AB120">
        <f t="shared" ca="1" si="12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3"/>
        <v>44126.970000000161</v>
      </c>
      <c r="S121" s="7" t="str">
        <f ca="1"/>
        <v>2025-06-05 05:51:11</v>
      </c>
      <c r="T121" s="7">
        <f ca="1">COUNTIF(INDIRECT($O$5),S121)</f>
        <v>4</v>
      </c>
      <c r="U121" s="7">
        <f ca="1">SUMIF(INDIRECT($O$5),S121,INDIRECT($O$6))</f>
        <v>7</v>
      </c>
      <c r="V121" s="7">
        <f ca="1">SUMIF(INDIRECT($O$5),S121,INDIRECT($O$7))</f>
        <v>-1.24</v>
      </c>
      <c r="W121" s="7">
        <f t="shared" ca="1" si="7"/>
        <v>0.84957000000000005</v>
      </c>
      <c r="X121" s="7">
        <f t="shared" ca="1" si="8"/>
        <v>0.85192000000000001</v>
      </c>
      <c r="Y121" s="7">
        <f t="shared" ca="1" si="9"/>
        <v>0.85146999999999995</v>
      </c>
      <c r="Z121">
        <f t="shared" ca="1" si="10"/>
        <v>0</v>
      </c>
      <c r="AA121">
        <f t="shared" ca="1" si="11"/>
        <v>0</v>
      </c>
      <c r="AB121">
        <f t="shared" ca="1" si="12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3"/>
        <v>44125.130000000165</v>
      </c>
      <c r="S122" s="7" t="str">
        <f ca="1"/>
        <v>2025-06-05 05:46:00</v>
      </c>
      <c r="T122" s="7">
        <f ca="1">COUNTIF(INDIRECT($O$5),S122)</f>
        <v>5</v>
      </c>
      <c r="U122" s="7">
        <f ca="1">SUMIF(INDIRECT($O$5),S122,INDIRECT($O$6))</f>
        <v>9</v>
      </c>
      <c r="V122" s="7">
        <f ca="1">SUMIF(INDIRECT($O$5),S122,INDIRECT($O$7))</f>
        <v>-1.3199999999999998</v>
      </c>
      <c r="W122" s="7">
        <f t="shared" ca="1" si="7"/>
        <v>0.85182999999999998</v>
      </c>
      <c r="X122" s="7">
        <f t="shared" ca="1" si="8"/>
        <v>0.85414000000000001</v>
      </c>
      <c r="Y122" s="7">
        <f t="shared" ca="1" si="9"/>
        <v>0.85367999999999999</v>
      </c>
      <c r="Z122">
        <f t="shared" ca="1" si="10"/>
        <v>0</v>
      </c>
      <c r="AA122">
        <f t="shared" ca="1" si="11"/>
        <v>0</v>
      </c>
      <c r="AB122">
        <f t="shared" ca="1" si="12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3"/>
        <v>44127.130000000165</v>
      </c>
      <c r="S123" s="7" t="str">
        <f ca="1"/>
        <v>2025-06-05 05:40:48</v>
      </c>
      <c r="T123" s="7">
        <f ca="1">COUNTIF(INDIRECT($O$5),S123)</f>
        <v>4</v>
      </c>
      <c r="U123" s="7">
        <f ca="1">SUMIF(INDIRECT($O$5),S123,INDIRECT($O$6))</f>
        <v>7</v>
      </c>
      <c r="V123" s="7">
        <f ca="1">SUMIF(INDIRECT($O$5),S123,INDIRECT($O$7))</f>
        <v>2.6</v>
      </c>
      <c r="W123" s="7">
        <f t="shared" ca="1" si="7"/>
        <v>0.85409000000000002</v>
      </c>
      <c r="X123" s="7">
        <f t="shared" ca="1" si="8"/>
        <v>0.85426000000000002</v>
      </c>
      <c r="Y123" s="7">
        <f t="shared" ca="1" si="9"/>
        <v>0.85382000000000002</v>
      </c>
      <c r="Z123">
        <f t="shared" ca="1" si="10"/>
        <v>1</v>
      </c>
      <c r="AA123">
        <f t="shared" ca="1" si="11"/>
        <v>0</v>
      </c>
      <c r="AB123">
        <f t="shared" ca="1" si="12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3"/>
        <v>44125.290000000168</v>
      </c>
      <c r="S124" s="7" t="str">
        <f ca="1"/>
        <v>2025-06-05 05:35:37</v>
      </c>
      <c r="T124" s="7">
        <f ca="1">COUNTIF(INDIRECT($O$5),S124)</f>
        <v>5</v>
      </c>
      <c r="U124" s="7">
        <f ca="1">SUMIF(INDIRECT($O$5),S124,INDIRECT($O$6))</f>
        <v>9</v>
      </c>
      <c r="V124" s="7">
        <f ca="1">SUMIF(INDIRECT($O$5),S124,INDIRECT($O$7))</f>
        <v>-1.32</v>
      </c>
      <c r="W124" s="7">
        <f t="shared" ca="1" si="7"/>
        <v>0.85443000000000002</v>
      </c>
      <c r="X124" s="7">
        <f t="shared" ca="1" si="8"/>
        <v>0.85428999999999999</v>
      </c>
      <c r="Y124" s="7">
        <f t="shared" ca="1" si="9"/>
        <v>0.85380999999999996</v>
      </c>
      <c r="Z124">
        <f t="shared" ca="1" si="10"/>
        <v>0</v>
      </c>
      <c r="AA124">
        <f t="shared" ca="1" si="11"/>
        <v>1</v>
      </c>
      <c r="AB124">
        <f t="shared" ca="1" si="12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3"/>
        <v>44127.290000000168</v>
      </c>
      <c r="S125" s="7" t="str">
        <f ca="1"/>
        <v>2025-06-05 05:30:26</v>
      </c>
      <c r="T125" s="7">
        <f ca="1">COUNTIF(INDIRECT($O$5),S125)</f>
        <v>4</v>
      </c>
      <c r="U125" s="7">
        <f ca="1">SUMIF(INDIRECT($O$5),S125,INDIRECT($O$6))</f>
        <v>7</v>
      </c>
      <c r="V125" s="7">
        <f ca="1">SUMIF(INDIRECT($O$5),S125,INDIRECT($O$7))</f>
        <v>2.6</v>
      </c>
      <c r="W125" s="7">
        <f t="shared" ca="1" si="7"/>
        <v>0.85360999999999998</v>
      </c>
      <c r="X125" s="7">
        <f t="shared" ca="1" si="8"/>
        <v>0.85382000000000002</v>
      </c>
      <c r="Y125" s="7">
        <f t="shared" ca="1" si="9"/>
        <v>0.85343999999999998</v>
      </c>
      <c r="Z125">
        <f t="shared" ca="1" si="10"/>
        <v>1</v>
      </c>
      <c r="AA125">
        <f t="shared" ca="1" si="11"/>
        <v>0</v>
      </c>
      <c r="AB125">
        <f t="shared" ca="1" si="12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3"/>
        <v>44125.450000000172</v>
      </c>
      <c r="S126" s="7" t="str">
        <f ca="1"/>
        <v>2025-06-05 05:25:15</v>
      </c>
      <c r="T126" s="7">
        <f ca="1">COUNTIF(INDIRECT($O$5),S126)</f>
        <v>5</v>
      </c>
      <c r="U126" s="7">
        <f ca="1">SUMIF(INDIRECT($O$5),S126,INDIRECT($O$6))</f>
        <v>9</v>
      </c>
      <c r="V126" s="7">
        <f ca="1">SUMIF(INDIRECT($O$5),S126,INDIRECT($O$7))</f>
        <v>-1.32</v>
      </c>
      <c r="W126" s="7">
        <f t="shared" ca="1" si="7"/>
        <v>0.85397000000000001</v>
      </c>
      <c r="X126" s="7">
        <f t="shared" ca="1" si="8"/>
        <v>0.85382000000000002</v>
      </c>
      <c r="Y126" s="7">
        <f t="shared" ca="1" si="9"/>
        <v>0.85319</v>
      </c>
      <c r="Z126">
        <f t="shared" ca="1" si="10"/>
        <v>0</v>
      </c>
      <c r="AA126">
        <f t="shared" ca="1" si="11"/>
        <v>1</v>
      </c>
      <c r="AB126">
        <f t="shared" ca="1" si="12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3"/>
        <v>44126.450000000172</v>
      </c>
      <c r="S127" s="7" t="str">
        <f ca="1"/>
        <v>2025-06-05 05:20:04</v>
      </c>
      <c r="T127" s="7">
        <f ca="1">COUNTIF(INDIRECT($O$5),S127)</f>
        <v>6</v>
      </c>
      <c r="U127" s="7">
        <f ca="1">SUMIF(INDIRECT($O$5),S127,INDIRECT($O$6))</f>
        <v>11</v>
      </c>
      <c r="V127" s="7">
        <f ca="1">SUMIF(INDIRECT($O$5),S127,INDIRECT($O$7))</f>
        <v>0.52000000000000046</v>
      </c>
      <c r="W127" s="7">
        <f t="shared" ca="1" si="7"/>
        <v>0.85363999999999995</v>
      </c>
      <c r="X127" s="7">
        <f t="shared" ca="1" si="8"/>
        <v>0.85280999999999996</v>
      </c>
      <c r="Y127" s="7">
        <f t="shared" ca="1" si="9"/>
        <v>0.85211999999999999</v>
      </c>
      <c r="Z127">
        <f t="shared" ca="1" si="10"/>
        <v>0</v>
      </c>
      <c r="AA127">
        <f t="shared" ca="1" si="11"/>
        <v>1</v>
      </c>
      <c r="AB127">
        <f t="shared" ca="1" si="12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3"/>
        <v>44128.450000000172</v>
      </c>
      <c r="S128" s="7" t="str">
        <f ca="1"/>
        <v>2025-06-05 05:14:22</v>
      </c>
      <c r="T128" s="7">
        <f ca="1">COUNTIF(INDIRECT($O$5),S128)</f>
        <v>5</v>
      </c>
      <c r="U128" s="7">
        <f ca="1">SUMIF(INDIRECT($O$5),S128,INDIRECT($O$6))</f>
        <v>9</v>
      </c>
      <c r="V128" s="7">
        <f ca="1">SUMIF(INDIRECT($O$5),S128,INDIRECT($O$7))</f>
        <v>-1.3199999999999998</v>
      </c>
      <c r="W128" s="7">
        <f t="shared" ca="1" si="7"/>
        <v>0.85185999999999995</v>
      </c>
      <c r="X128" s="7">
        <f t="shared" ca="1" si="8"/>
        <v>0.84906999999999999</v>
      </c>
      <c r="Y128" s="7">
        <f t="shared" ca="1" si="9"/>
        <v>0.84830000000000005</v>
      </c>
      <c r="Z128">
        <f t="shared" ca="1" si="10"/>
        <v>0</v>
      </c>
      <c r="AA128">
        <f t="shared" ca="1" si="11"/>
        <v>1</v>
      </c>
      <c r="AB128">
        <f t="shared" ca="1" si="12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3"/>
        <v>44130.450000000172</v>
      </c>
      <c r="S129" s="7" t="str">
        <f ca="1"/>
        <v>2025-06-05 05:09:11</v>
      </c>
      <c r="T129" s="7">
        <f ca="1">COUNTIF(INDIRECT($O$5),S129)</f>
        <v>4</v>
      </c>
      <c r="U129" s="7">
        <f ca="1">SUMIF(INDIRECT($O$5),S129,INDIRECT($O$6))</f>
        <v>7</v>
      </c>
      <c r="V129" s="7">
        <f ca="1">SUMIF(INDIRECT($O$5),S129,INDIRECT($O$7))</f>
        <v>2.6</v>
      </c>
      <c r="W129" s="7">
        <f t="shared" ca="1" si="7"/>
        <v>0.84831000000000001</v>
      </c>
      <c r="X129" s="7">
        <f t="shared" ca="1" si="8"/>
        <v>0.84909000000000001</v>
      </c>
      <c r="Y129" s="7">
        <f t="shared" ca="1" si="9"/>
        <v>0.84821000000000002</v>
      </c>
      <c r="Z129">
        <f t="shared" ca="1" si="10"/>
        <v>1</v>
      </c>
      <c r="AA129">
        <f t="shared" ca="1" si="11"/>
        <v>0</v>
      </c>
      <c r="AB129">
        <f t="shared" ca="1" si="12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3"/>
        <v>44128.610000000175</v>
      </c>
      <c r="S130" s="7" t="str">
        <f ca="1"/>
        <v>2025-06-05 05:04:00</v>
      </c>
      <c r="T130" s="7">
        <f ca="1">COUNTIF(INDIRECT($O$5),S130)</f>
        <v>4</v>
      </c>
      <c r="U130" s="7">
        <f ca="1">SUMIF(INDIRECT($O$5),S130,INDIRECT($O$6))</f>
        <v>7</v>
      </c>
      <c r="V130" s="7">
        <f ca="1">SUMIF(INDIRECT($O$5),S130,INDIRECT($O$7))</f>
        <v>-1.2399999999999998</v>
      </c>
      <c r="W130" s="7">
        <f t="shared" ca="1" si="7"/>
        <v>0.84863</v>
      </c>
      <c r="X130" s="7">
        <f t="shared" ca="1" si="8"/>
        <v>0.84970000000000001</v>
      </c>
      <c r="Y130" s="7">
        <f t="shared" ca="1" si="9"/>
        <v>0.84946999999999995</v>
      </c>
      <c r="Z130">
        <f t="shared" ca="1" si="10"/>
        <v>0</v>
      </c>
      <c r="AA130">
        <f t="shared" ca="1" si="11"/>
        <v>0</v>
      </c>
      <c r="AB130">
        <f t="shared" ca="1" si="12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3"/>
        <v>44127.690000000177</v>
      </c>
      <c r="S131" s="7" t="str">
        <f ca="1"/>
        <v>2025-06-05 04:58:48</v>
      </c>
      <c r="T131" s="7">
        <f ca="1">COUNTIF(INDIRECT($O$5),S131)</f>
        <v>5</v>
      </c>
      <c r="U131" s="7">
        <f ca="1">SUMIF(INDIRECT($O$5),S131,INDIRECT($O$6))</f>
        <v>9</v>
      </c>
      <c r="V131" s="7">
        <f ca="1">SUMIF(INDIRECT($O$5),S131,INDIRECT($O$7))</f>
        <v>-1.3199999999999998</v>
      </c>
      <c r="W131" s="7">
        <f t="shared" ref="W131:W194" ca="1" si="14">_xlfn.MAXIFS(INDIRECT($O$10),INDIRECT($O$5),$S131)</f>
        <v>0.84965000000000002</v>
      </c>
      <c r="X131" s="7">
        <f t="shared" ref="X131:X194" ca="1" si="15">_xlfn.MAXIFS(INDIRECT($O$9),INDIRECT($O$5),$S131)</f>
        <v>0.84938000000000002</v>
      </c>
      <c r="Y131" s="7">
        <f t="shared" ref="Y131:Y194" ca="1" si="16">_xlfn.MINIFS(INDIRECT($O$9),INDIRECT($O$5),$S131)</f>
        <v>0.84870000000000001</v>
      </c>
      <c r="Z131">
        <f t="shared" ref="Z131:Z194" ca="1" si="17">IF(AND(X131&gt;W131,W131&gt;Y131), 1,0)</f>
        <v>0</v>
      </c>
      <c r="AA131">
        <f t="shared" ref="AA131:AA194" ca="1" si="18">IF(W131&gt;X131,1,0)</f>
        <v>1</v>
      </c>
      <c r="AB131">
        <f t="shared" ref="AB131:AB194" ca="1" si="19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0">L131-J131</f>
        <v>44129.690000000177</v>
      </c>
      <c r="S132" s="7" t="str">
        <f ca="1"/>
        <v>2025-06-05 04:53:38</v>
      </c>
      <c r="T132" s="7">
        <f ca="1">COUNTIF(INDIRECT($O$5),S132)</f>
        <v>4</v>
      </c>
      <c r="U132" s="7">
        <f ca="1">SUMIF(INDIRECT($O$5),S132,INDIRECT($O$6))</f>
        <v>7</v>
      </c>
      <c r="V132" s="7">
        <f ca="1">SUMIF(INDIRECT($O$5),S132,INDIRECT($O$7))</f>
        <v>-1.2400000000000002</v>
      </c>
      <c r="W132" s="7">
        <f t="shared" ca="1" si="14"/>
        <v>0.84907999999999995</v>
      </c>
      <c r="X132" s="7">
        <f t="shared" ca="1" si="15"/>
        <v>0.85031000000000001</v>
      </c>
      <c r="Y132" s="7">
        <f t="shared" ca="1" si="16"/>
        <v>0.85011999999999999</v>
      </c>
      <c r="Z132">
        <f t="shared" ca="1" si="17"/>
        <v>0</v>
      </c>
      <c r="AA132">
        <f t="shared" ca="1" si="18"/>
        <v>0</v>
      </c>
      <c r="AB132">
        <f t="shared" ca="1" si="19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0"/>
        <v>44127.85000000018</v>
      </c>
      <c r="S133" s="7" t="str">
        <f ca="1"/>
        <v>2025-06-05 04:48:26</v>
      </c>
      <c r="T133" s="7">
        <f ca="1">COUNTIF(INDIRECT($O$5),S133)</f>
        <v>6</v>
      </c>
      <c r="U133" s="7">
        <f ca="1">SUMIF(INDIRECT($O$5),S133,INDIRECT($O$6))</f>
        <v>11</v>
      </c>
      <c r="V133" s="7">
        <f ca="1">SUMIF(INDIRECT($O$5),S133,INDIRECT($O$7))</f>
        <v>-1.4000000000000004</v>
      </c>
      <c r="W133" s="7">
        <f t="shared" ca="1" si="14"/>
        <v>0.85019</v>
      </c>
      <c r="X133" s="7">
        <f t="shared" ca="1" si="15"/>
        <v>0.85294999999999999</v>
      </c>
      <c r="Y133" s="7">
        <f t="shared" ca="1" si="16"/>
        <v>0.85223000000000004</v>
      </c>
      <c r="Z133">
        <f t="shared" ca="1" si="17"/>
        <v>0</v>
      </c>
      <c r="AA133">
        <f t="shared" ca="1" si="18"/>
        <v>0</v>
      </c>
      <c r="AB133">
        <f t="shared" ca="1" si="19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0"/>
        <v>44126.010000000184</v>
      </c>
      <c r="S134" s="7" t="str">
        <f ca="1"/>
        <v>2025-06-05 04:43:15</v>
      </c>
      <c r="T134" s="7">
        <f ca="1">COUNTIF(INDIRECT($O$5),S134)</f>
        <v>3</v>
      </c>
      <c r="U134" s="7">
        <f ca="1">SUMIF(INDIRECT($O$5),S134,INDIRECT($O$6))</f>
        <v>5</v>
      </c>
      <c r="V134" s="7">
        <f ca="1">SUMIF(INDIRECT($O$5),S134,INDIRECT($O$7))</f>
        <v>-1.1599999999999999</v>
      </c>
      <c r="W134" s="7">
        <f t="shared" ca="1" si="14"/>
        <v>0.85257000000000005</v>
      </c>
      <c r="X134" s="7">
        <f t="shared" ca="1" si="15"/>
        <v>0.85226999999999997</v>
      </c>
      <c r="Y134" s="7">
        <f t="shared" ca="1" si="16"/>
        <v>0.85199999999999998</v>
      </c>
      <c r="Z134">
        <f t="shared" ca="1" si="17"/>
        <v>0</v>
      </c>
      <c r="AA134">
        <f t="shared" ca="1" si="18"/>
        <v>1</v>
      </c>
      <c r="AB134">
        <f t="shared" ca="1" si="19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0"/>
        <v>44127.010000000184</v>
      </c>
      <c r="S135" s="7" t="str">
        <f ca="1"/>
        <v>2025-06-05 04:38:04</v>
      </c>
      <c r="T135" s="7">
        <f ca="1">COUNTIF(INDIRECT($O$5),S135)</f>
        <v>4</v>
      </c>
      <c r="U135" s="7">
        <f ca="1">SUMIF(INDIRECT($O$5),S135,INDIRECT($O$6))</f>
        <v>7</v>
      </c>
      <c r="V135" s="7">
        <f ca="1">SUMIF(INDIRECT($O$5),S135,INDIRECT($O$7))</f>
        <v>-1.2399999999999998</v>
      </c>
      <c r="W135" s="7">
        <f t="shared" ca="1" si="14"/>
        <v>0.85141</v>
      </c>
      <c r="X135" s="7">
        <f t="shared" ca="1" si="15"/>
        <v>0.85124999999999995</v>
      </c>
      <c r="Y135" s="7">
        <f t="shared" ca="1" si="16"/>
        <v>0.85048999999999997</v>
      </c>
      <c r="Z135">
        <f t="shared" ca="1" si="17"/>
        <v>0</v>
      </c>
      <c r="AA135">
        <f t="shared" ca="1" si="18"/>
        <v>1</v>
      </c>
      <c r="AB135">
        <f t="shared" ca="1" si="19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0"/>
        <v>44125.170000000187</v>
      </c>
      <c r="S136" s="7" t="str">
        <f ca="1"/>
        <v>2025-06-05 04:32:53</v>
      </c>
      <c r="T136" s="7">
        <f ca="1">COUNTIF(INDIRECT($O$5),S136)</f>
        <v>5</v>
      </c>
      <c r="U136" s="7">
        <f ca="1">SUMIF(INDIRECT($O$5),S136,INDIRECT($O$6))</f>
        <v>9</v>
      </c>
      <c r="V136" s="7">
        <f ca="1">SUMIF(INDIRECT($O$5),S136,INDIRECT($O$7))</f>
        <v>-1.3199999999999998</v>
      </c>
      <c r="W136" s="7">
        <f t="shared" ca="1" si="14"/>
        <v>0.85101000000000004</v>
      </c>
      <c r="X136" s="7">
        <f t="shared" ca="1" si="15"/>
        <v>0.85324</v>
      </c>
      <c r="Y136" s="7">
        <f t="shared" ca="1" si="16"/>
        <v>0.85274000000000005</v>
      </c>
      <c r="Z136">
        <f t="shared" ca="1" si="17"/>
        <v>0</v>
      </c>
      <c r="AA136">
        <f t="shared" ca="1" si="18"/>
        <v>0</v>
      </c>
      <c r="AB136">
        <f t="shared" ca="1" si="19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0"/>
        <v>44127.170000000187</v>
      </c>
      <c r="S137" s="7" t="str">
        <f ca="1"/>
        <v>2025-06-05 04:27:42</v>
      </c>
      <c r="T137" s="7">
        <f ca="1">COUNTIF(INDIRECT($O$5),S137)</f>
        <v>5</v>
      </c>
      <c r="U137" s="7">
        <f ca="1">SUMIF(INDIRECT($O$5),S137,INDIRECT($O$6))</f>
        <v>9</v>
      </c>
      <c r="V137" s="7">
        <f ca="1">SUMIF(INDIRECT($O$5),S137,INDIRECT($O$7))</f>
        <v>4.4400000000000004</v>
      </c>
      <c r="W137" s="7">
        <f t="shared" ca="1" si="14"/>
        <v>0.85324999999999995</v>
      </c>
      <c r="X137" s="7">
        <f t="shared" ca="1" si="15"/>
        <v>0.85382000000000002</v>
      </c>
      <c r="Y137" s="7">
        <f t="shared" ca="1" si="16"/>
        <v>0.85321000000000002</v>
      </c>
      <c r="Z137">
        <f t="shared" ca="1" si="17"/>
        <v>1</v>
      </c>
      <c r="AA137">
        <f t="shared" ca="1" si="18"/>
        <v>0</v>
      </c>
      <c r="AB137">
        <f t="shared" ca="1" si="19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0"/>
        <v>44129.170000000187</v>
      </c>
      <c r="S138" s="7" t="str">
        <f ca="1"/>
        <v>2025-06-05 04:22:31</v>
      </c>
      <c r="T138" s="7">
        <f ca="1">COUNTIF(INDIRECT($O$5),S138)</f>
        <v>5</v>
      </c>
      <c r="U138" s="7">
        <f ca="1">SUMIF(INDIRECT($O$5),S138,INDIRECT($O$6))</f>
        <v>9</v>
      </c>
      <c r="V138" s="7">
        <f ca="1">SUMIF(INDIRECT($O$5),S138,INDIRECT($O$7))</f>
        <v>-1.3199999999999998</v>
      </c>
      <c r="W138" s="7">
        <f t="shared" ca="1" si="14"/>
        <v>0.85368999999999995</v>
      </c>
      <c r="X138" s="7">
        <f t="shared" ca="1" si="15"/>
        <v>0.85316999999999998</v>
      </c>
      <c r="Y138" s="7">
        <f t="shared" ca="1" si="16"/>
        <v>0.85235000000000005</v>
      </c>
      <c r="Z138">
        <f t="shared" ca="1" si="17"/>
        <v>0</v>
      </c>
      <c r="AA138">
        <f t="shared" ca="1" si="18"/>
        <v>1</v>
      </c>
      <c r="AB138">
        <f t="shared" ca="1" si="19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0"/>
        <v>44127.330000000191</v>
      </c>
      <c r="S139" s="7" t="str">
        <f ca="1"/>
        <v>2025-06-05 04:17:20</v>
      </c>
      <c r="T139" s="7">
        <f ca="1">COUNTIF(INDIRECT($O$5),S139)</f>
        <v>6</v>
      </c>
      <c r="U139" s="7">
        <f ca="1">SUMIF(INDIRECT($O$5),S139,INDIRECT($O$6))</f>
        <v>11</v>
      </c>
      <c r="V139" s="7">
        <f ca="1">SUMIF(INDIRECT($O$5),S139,INDIRECT($O$7))</f>
        <v>0.52000000000000024</v>
      </c>
      <c r="W139" s="7">
        <f t="shared" ca="1" si="14"/>
        <v>0.85301000000000005</v>
      </c>
      <c r="X139" s="7">
        <f t="shared" ca="1" si="15"/>
        <v>0.85282000000000002</v>
      </c>
      <c r="Y139" s="7">
        <f t="shared" ca="1" si="16"/>
        <v>0.85260999999999998</v>
      </c>
      <c r="Z139">
        <f t="shared" ca="1" si="17"/>
        <v>0</v>
      </c>
      <c r="AA139">
        <f t="shared" ca="1" si="18"/>
        <v>1</v>
      </c>
      <c r="AB139">
        <f t="shared" ca="1" si="19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0"/>
        <v>44128.330000000191</v>
      </c>
      <c r="S140" s="7" t="str">
        <f ca="1"/>
        <v>2025-06-05 04:11:38</v>
      </c>
      <c r="T140" s="7">
        <f ca="1">COUNTIF(INDIRECT($O$5),S140)</f>
        <v>3</v>
      </c>
      <c r="U140" s="7">
        <f ca="1">SUMIF(INDIRECT($O$5),S140,INDIRECT($O$6))</f>
        <v>5</v>
      </c>
      <c r="V140" s="7">
        <f ca="1">SUMIF(INDIRECT($O$5),S140,INDIRECT($O$7))</f>
        <v>-1.1599999999999999</v>
      </c>
      <c r="W140" s="7">
        <f t="shared" ca="1" si="14"/>
        <v>0.85255999999999998</v>
      </c>
      <c r="X140" s="7">
        <f t="shared" ca="1" si="15"/>
        <v>0.85341</v>
      </c>
      <c r="Y140" s="7">
        <f t="shared" ca="1" si="16"/>
        <v>0.85323000000000004</v>
      </c>
      <c r="Z140">
        <f t="shared" ca="1" si="17"/>
        <v>0</v>
      </c>
      <c r="AA140">
        <f t="shared" ca="1" si="18"/>
        <v>0</v>
      </c>
      <c r="AB140">
        <f t="shared" ca="1" si="19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0"/>
        <v>44130.330000000191</v>
      </c>
      <c r="S141" s="7" t="str">
        <f ca="1"/>
        <v>2025-06-05 04:06:26</v>
      </c>
      <c r="T141" s="7">
        <f ca="1">COUNTIF(INDIRECT($O$5),S141)</f>
        <v>6</v>
      </c>
      <c r="U141" s="7">
        <f ca="1">SUMIF(INDIRECT($O$5),S141,INDIRECT($O$6))</f>
        <v>11</v>
      </c>
      <c r="V141" s="7">
        <f ca="1">SUMIF(INDIRECT($O$5),S141,INDIRECT($O$7))</f>
        <v>4.3600000000000003</v>
      </c>
      <c r="W141" s="7">
        <f t="shared" ca="1" si="14"/>
        <v>0.85319</v>
      </c>
      <c r="X141" s="7">
        <f t="shared" ca="1" si="15"/>
        <v>0.85421000000000002</v>
      </c>
      <c r="Y141" s="7">
        <f t="shared" ca="1" si="16"/>
        <v>0.85292000000000001</v>
      </c>
      <c r="Z141">
        <f t="shared" ca="1" si="17"/>
        <v>1</v>
      </c>
      <c r="AA141">
        <f t="shared" ca="1" si="18"/>
        <v>0</v>
      </c>
      <c r="AB141">
        <f t="shared" ca="1" si="19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0"/>
        <v>44129.410000000193</v>
      </c>
      <c r="S142" s="7" t="str">
        <f ca="1"/>
        <v>2025-06-05 04:01:15</v>
      </c>
      <c r="T142" s="7">
        <f ca="1">COUNTIF(INDIRECT($O$5),S142)</f>
        <v>5</v>
      </c>
      <c r="U142" s="7">
        <f ca="1">SUMIF(INDIRECT($O$5),S142,INDIRECT($O$6))</f>
        <v>9</v>
      </c>
      <c r="V142" s="7">
        <f ca="1">SUMIF(INDIRECT($O$5),S142,INDIRECT($O$7))</f>
        <v>-1.3199999999999998</v>
      </c>
      <c r="W142" s="7">
        <f t="shared" ca="1" si="14"/>
        <v>0.85394000000000003</v>
      </c>
      <c r="X142" s="7">
        <f t="shared" ca="1" si="15"/>
        <v>0.85485</v>
      </c>
      <c r="Y142" s="7">
        <f t="shared" ca="1" si="16"/>
        <v>0.85433000000000003</v>
      </c>
      <c r="Z142">
        <f t="shared" ca="1" si="17"/>
        <v>0</v>
      </c>
      <c r="AA142">
        <f t="shared" ca="1" si="18"/>
        <v>0</v>
      </c>
      <c r="AB142">
        <f t="shared" ca="1" si="19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0"/>
        <v>44131.410000000193</v>
      </c>
      <c r="S143" s="7" t="str">
        <f ca="1"/>
        <v>2025-06-05 03:56:04</v>
      </c>
      <c r="T143" s="7">
        <f ca="1">COUNTIF(INDIRECT($O$5),S143)</f>
        <v>4</v>
      </c>
      <c r="U143" s="7">
        <f ca="1">SUMIF(INDIRECT($O$5),S143,INDIRECT($O$6))</f>
        <v>7</v>
      </c>
      <c r="V143" s="7">
        <f ca="1">SUMIF(INDIRECT($O$5),S143,INDIRECT($O$7))</f>
        <v>-1.2400000000000002</v>
      </c>
      <c r="W143" s="7">
        <f t="shared" ca="1" si="14"/>
        <v>0.85440000000000005</v>
      </c>
      <c r="X143" s="7">
        <f t="shared" ca="1" si="15"/>
        <v>0.85538999999999998</v>
      </c>
      <c r="Y143" s="7">
        <f t="shared" ca="1" si="16"/>
        <v>0.85523000000000005</v>
      </c>
      <c r="Z143">
        <f t="shared" ca="1" si="17"/>
        <v>0</v>
      </c>
      <c r="AA143">
        <f t="shared" ca="1" si="18"/>
        <v>0</v>
      </c>
      <c r="AB143">
        <f t="shared" ca="1" si="19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0"/>
        <v>44133.410000000193</v>
      </c>
      <c r="S144" s="7" t="str">
        <f ca="1"/>
        <v>2025-06-05 03:50:53</v>
      </c>
      <c r="T144" s="7">
        <f ca="1">COUNTIF(INDIRECT($O$5),S144)</f>
        <v>3</v>
      </c>
      <c r="U144" s="7">
        <f ca="1">SUMIF(INDIRECT($O$5),S144,INDIRECT($O$6))</f>
        <v>5</v>
      </c>
      <c r="V144" s="7">
        <f ca="1">SUMIF(INDIRECT($O$5),S144,INDIRECT($O$7))</f>
        <v>-1.1599999999999999</v>
      </c>
      <c r="W144" s="7">
        <f t="shared" ca="1" si="14"/>
        <v>0.8548</v>
      </c>
      <c r="X144" s="7">
        <f t="shared" ca="1" si="15"/>
        <v>0.85640000000000005</v>
      </c>
      <c r="Y144" s="7">
        <f t="shared" ca="1" si="16"/>
        <v>0.85601000000000005</v>
      </c>
      <c r="Z144">
        <f t="shared" ca="1" si="17"/>
        <v>0</v>
      </c>
      <c r="AA144">
        <f t="shared" ca="1" si="18"/>
        <v>0</v>
      </c>
      <c r="AB144">
        <f t="shared" ca="1" si="19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0"/>
        <v>44131.570000000196</v>
      </c>
      <c r="S145" s="7" t="str">
        <f ca="1"/>
        <v>2025-06-05 03:45:42</v>
      </c>
      <c r="T145" s="7">
        <f ca="1">COUNTIF(INDIRECT($O$5),S145)</f>
        <v>6</v>
      </c>
      <c r="U145" s="7">
        <f ca="1">SUMIF(INDIRECT($O$5),S145,INDIRECT($O$6))</f>
        <v>11</v>
      </c>
      <c r="V145" s="7">
        <f ca="1">SUMIF(INDIRECT($O$5),S145,INDIRECT($O$7))</f>
        <v>-1.4</v>
      </c>
      <c r="W145" s="7">
        <f t="shared" ca="1" si="14"/>
        <v>0.85653000000000001</v>
      </c>
      <c r="X145" s="7">
        <f t="shared" ca="1" si="15"/>
        <v>0.85768999999999995</v>
      </c>
      <c r="Y145" s="7">
        <f t="shared" ca="1" si="16"/>
        <v>0.85702999999999996</v>
      </c>
      <c r="Z145">
        <f t="shared" ca="1" si="17"/>
        <v>0</v>
      </c>
      <c r="AA145">
        <f t="shared" ca="1" si="18"/>
        <v>0</v>
      </c>
      <c r="AB145">
        <f t="shared" ca="1" si="19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0"/>
        <v>44133.570000000196</v>
      </c>
      <c r="S146" s="7" t="str">
        <f ca="1"/>
        <v>2025-06-05 03:40:30</v>
      </c>
      <c r="T146" s="7">
        <f ca="1">COUNTIF(INDIRECT($O$5),S146)</f>
        <v>3</v>
      </c>
      <c r="U146" s="7">
        <f ca="1">SUMIF(INDIRECT($O$5),S146,INDIRECT($O$6))</f>
        <v>5</v>
      </c>
      <c r="V146" s="7">
        <f ca="1">SUMIF(INDIRECT($O$5),S146,INDIRECT($O$7))</f>
        <v>-1.1599999999999999</v>
      </c>
      <c r="W146" s="7">
        <f t="shared" ca="1" si="14"/>
        <v>0.85758999999999996</v>
      </c>
      <c r="X146" s="7">
        <f t="shared" ca="1" si="15"/>
        <v>0.85904999999999998</v>
      </c>
      <c r="Y146" s="7">
        <f t="shared" ca="1" si="16"/>
        <v>0.85897000000000001</v>
      </c>
      <c r="Z146">
        <f t="shared" ca="1" si="17"/>
        <v>0</v>
      </c>
      <c r="AA146">
        <f t="shared" ca="1" si="18"/>
        <v>0</v>
      </c>
      <c r="AB146">
        <f t="shared" ca="1" si="19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0"/>
        <v>44131.7300000002</v>
      </c>
      <c r="S147" s="7" t="str">
        <f ca="1"/>
        <v>2025-06-05 03:35:20</v>
      </c>
      <c r="T147" s="7">
        <f ca="1">COUNTIF(INDIRECT($O$5),S147)</f>
        <v>3</v>
      </c>
      <c r="U147" s="7">
        <f ca="1">SUMIF(INDIRECT($O$5),S147,INDIRECT($O$6))</f>
        <v>5</v>
      </c>
      <c r="V147" s="7">
        <f ca="1">SUMIF(INDIRECT($O$5),S147,INDIRECT($O$7))</f>
        <v>-1.1599999999999999</v>
      </c>
      <c r="W147" s="7">
        <f t="shared" ca="1" si="14"/>
        <v>0.85934999999999995</v>
      </c>
      <c r="X147" s="7">
        <f t="shared" ca="1" si="15"/>
        <v>0.85848000000000002</v>
      </c>
      <c r="Y147" s="7">
        <f t="shared" ca="1" si="16"/>
        <v>0.85843999999999998</v>
      </c>
      <c r="Z147">
        <f t="shared" ca="1" si="17"/>
        <v>0</v>
      </c>
      <c r="AA147">
        <f t="shared" ca="1" si="18"/>
        <v>1</v>
      </c>
      <c r="AB147">
        <f t="shared" ca="1" si="19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0"/>
        <v>44129.890000000203</v>
      </c>
      <c r="S148" s="7" t="str">
        <f ca="1"/>
        <v>2025-06-05 03:30:08</v>
      </c>
      <c r="T148" s="7">
        <f ca="1">COUNTIF(INDIRECT($O$5),S148)</f>
        <v>5</v>
      </c>
      <c r="U148" s="7">
        <f ca="1">SUMIF(INDIRECT($O$5),S148,INDIRECT($O$6))</f>
        <v>9</v>
      </c>
      <c r="V148" s="7">
        <f ca="1">SUMIF(INDIRECT($O$5),S148,INDIRECT($O$7))</f>
        <v>-1.32</v>
      </c>
      <c r="W148" s="7">
        <f t="shared" ca="1" si="14"/>
        <v>0.85836000000000001</v>
      </c>
      <c r="X148" s="7">
        <f t="shared" ca="1" si="15"/>
        <v>0.86124999999999996</v>
      </c>
      <c r="Y148" s="7">
        <f t="shared" ca="1" si="16"/>
        <v>0.86092999999999997</v>
      </c>
      <c r="Z148">
        <f t="shared" ca="1" si="17"/>
        <v>0</v>
      </c>
      <c r="AA148">
        <f t="shared" ca="1" si="18"/>
        <v>0</v>
      </c>
      <c r="AB148">
        <f t="shared" ca="1" si="19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0"/>
        <v>44130.890000000203</v>
      </c>
      <c r="S149" s="7" t="str">
        <f ca="1"/>
        <v>2025-06-05 03:24:57</v>
      </c>
      <c r="T149" s="7">
        <f ca="1">COUNTIF(INDIRECT($O$5),S149)</f>
        <v>6</v>
      </c>
      <c r="U149" s="7">
        <f ca="1">SUMIF(INDIRECT($O$5),S149,INDIRECT($O$6))</f>
        <v>11</v>
      </c>
      <c r="V149" s="7">
        <f ca="1">SUMIF(INDIRECT($O$5),S149,INDIRECT($O$7))</f>
        <v>0.52000000000000046</v>
      </c>
      <c r="W149" s="7">
        <f t="shared" ca="1" si="14"/>
        <v>0.86095999999999995</v>
      </c>
      <c r="X149" s="7">
        <f t="shared" ca="1" si="15"/>
        <v>0.85936000000000001</v>
      </c>
      <c r="Y149" s="7">
        <f t="shared" ca="1" si="16"/>
        <v>0.85902999999999996</v>
      </c>
      <c r="Z149">
        <f t="shared" ca="1" si="17"/>
        <v>0</v>
      </c>
      <c r="AA149">
        <f t="shared" ca="1" si="18"/>
        <v>1</v>
      </c>
      <c r="AB149">
        <f t="shared" ca="1" si="19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0"/>
        <v>44129.050000000207</v>
      </c>
      <c r="S150" s="7" t="str">
        <f ca="1"/>
        <v>2025-06-05 03:19:46</v>
      </c>
      <c r="T150" s="7">
        <f ca="1">COUNTIF(INDIRECT($O$5),S150)</f>
        <v>6</v>
      </c>
      <c r="U150" s="7">
        <f ca="1">SUMIF(INDIRECT($O$5),S150,INDIRECT($O$6))</f>
        <v>11</v>
      </c>
      <c r="V150" s="7">
        <f ca="1">SUMIF(INDIRECT($O$5),S150,INDIRECT($O$7))</f>
        <v>0.52000000000000024</v>
      </c>
      <c r="W150" s="7">
        <f t="shared" ca="1" si="14"/>
        <v>0.85890999999999995</v>
      </c>
      <c r="X150" s="7">
        <f t="shared" ca="1" si="15"/>
        <v>0.85709000000000002</v>
      </c>
      <c r="Y150" s="7">
        <f t="shared" ca="1" si="16"/>
        <v>0.85672000000000004</v>
      </c>
      <c r="Z150">
        <f t="shared" ca="1" si="17"/>
        <v>0</v>
      </c>
      <c r="AA150">
        <f t="shared" ca="1" si="18"/>
        <v>1</v>
      </c>
      <c r="AB150">
        <f t="shared" ca="1" si="19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0"/>
        <v>44131.050000000207</v>
      </c>
      <c r="S151" s="7" t="str">
        <f ca="1"/>
        <v>2025-06-05 03:14:35</v>
      </c>
      <c r="T151" s="7">
        <f ca="1">COUNTIF(INDIRECT($O$5),S151)</f>
        <v>6</v>
      </c>
      <c r="U151" s="7">
        <f ca="1">SUMIF(INDIRECT($O$5),S151,INDIRECT($O$6))</f>
        <v>11</v>
      </c>
      <c r="V151" s="7">
        <f ca="1">SUMIF(INDIRECT($O$5),S151,INDIRECT($O$7))</f>
        <v>2.4400000000000004</v>
      </c>
      <c r="W151" s="7">
        <f t="shared" ca="1" si="14"/>
        <v>0.85696000000000006</v>
      </c>
      <c r="X151" s="7">
        <f t="shared" ca="1" si="15"/>
        <v>0.85770000000000002</v>
      </c>
      <c r="Y151" s="7">
        <f t="shared" ca="1" si="16"/>
        <v>0.85651999999999995</v>
      </c>
      <c r="Z151">
        <f t="shared" ca="1" si="17"/>
        <v>1</v>
      </c>
      <c r="AA151">
        <f t="shared" ca="1" si="18"/>
        <v>0</v>
      </c>
      <c r="AB151">
        <f t="shared" ca="1" si="19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0"/>
        <v>44130.130000000208</v>
      </c>
      <c r="S152" s="7" t="str">
        <f ca="1"/>
        <v>2025-06-05 03:08:53</v>
      </c>
      <c r="T152" s="7">
        <f ca="1">COUNTIF(INDIRECT($O$5),S152)</f>
        <v>4</v>
      </c>
      <c r="U152" s="7">
        <f ca="1">SUMIF(INDIRECT($O$5),S152,INDIRECT($O$6))</f>
        <v>7</v>
      </c>
      <c r="V152" s="7">
        <f ca="1">SUMIF(INDIRECT($O$5),S152,INDIRECT($O$7))</f>
        <v>-1.2400000000000002</v>
      </c>
      <c r="W152" s="7">
        <f t="shared" ca="1" si="14"/>
        <v>0.85763999999999996</v>
      </c>
      <c r="X152" s="7">
        <f t="shared" ca="1" si="15"/>
        <v>0.85668999999999995</v>
      </c>
      <c r="Y152" s="7">
        <f t="shared" ca="1" si="16"/>
        <v>0.85618000000000005</v>
      </c>
      <c r="Z152">
        <f t="shared" ca="1" si="17"/>
        <v>0</v>
      </c>
      <c r="AA152">
        <f t="shared" ca="1" si="18"/>
        <v>1</v>
      </c>
      <c r="AB152">
        <f t="shared" ca="1" si="19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0"/>
        <v>44132.130000000208</v>
      </c>
      <c r="S153" s="7" t="str">
        <f ca="1"/>
        <v>2025-06-05 03:03:42</v>
      </c>
      <c r="T153" s="7">
        <f ca="1">COUNTIF(INDIRECT($O$5),S153)</f>
        <v>5</v>
      </c>
      <c r="U153" s="7">
        <f ca="1">SUMIF(INDIRECT($O$5),S153,INDIRECT($O$6))</f>
        <v>9</v>
      </c>
      <c r="V153" s="7">
        <f ca="1">SUMIF(INDIRECT($O$5),S153,INDIRECT($O$7))</f>
        <v>-1.32</v>
      </c>
      <c r="W153" s="7">
        <f t="shared" ca="1" si="14"/>
        <v>0.85614000000000001</v>
      </c>
      <c r="X153" s="7">
        <f t="shared" ca="1" si="15"/>
        <v>0.85706000000000004</v>
      </c>
      <c r="Y153" s="7">
        <f t="shared" ca="1" si="16"/>
        <v>0.85646999999999995</v>
      </c>
      <c r="Z153">
        <f t="shared" ca="1" si="17"/>
        <v>0</v>
      </c>
      <c r="AA153">
        <f t="shared" ca="1" si="18"/>
        <v>0</v>
      </c>
      <c r="AB153">
        <f t="shared" ca="1" si="19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0"/>
        <v>44130.290000000212</v>
      </c>
      <c r="S154" s="7" t="str">
        <f ca="1"/>
        <v>2025-06-05 02:58:30</v>
      </c>
      <c r="T154" s="7">
        <f ca="1">COUNTIF(INDIRECT($O$5),S154)</f>
        <v>4</v>
      </c>
      <c r="U154" s="7">
        <f ca="1">SUMIF(INDIRECT($O$5),S154,INDIRECT($O$6))</f>
        <v>7</v>
      </c>
      <c r="V154" s="7">
        <f ca="1">SUMIF(INDIRECT($O$5),S154,INDIRECT($O$7))</f>
        <v>2.6</v>
      </c>
      <c r="W154" s="7">
        <f t="shared" ca="1" si="14"/>
        <v>0.85694000000000004</v>
      </c>
      <c r="X154" s="7">
        <f t="shared" ca="1" si="15"/>
        <v>0.85702</v>
      </c>
      <c r="Y154" s="7">
        <f t="shared" ca="1" si="16"/>
        <v>0.85638999999999998</v>
      </c>
      <c r="Z154">
        <f t="shared" ca="1" si="17"/>
        <v>1</v>
      </c>
      <c r="AA154">
        <f t="shared" ca="1" si="18"/>
        <v>0</v>
      </c>
      <c r="AB154">
        <f t="shared" ca="1" si="19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0"/>
        <v>44128.450000000215</v>
      </c>
      <c r="S155" s="7" t="str">
        <f ca="1"/>
        <v>2025-06-05 02:53:19</v>
      </c>
      <c r="T155" s="7">
        <f ca="1">COUNTIF(INDIRECT($O$5),S155)</f>
        <v>6</v>
      </c>
      <c r="U155" s="7">
        <f ca="1">SUMIF(INDIRECT($O$5),S155,INDIRECT($O$6))</f>
        <v>11</v>
      </c>
      <c r="V155" s="7">
        <f ca="1">SUMIF(INDIRECT($O$5),S155,INDIRECT($O$7))</f>
        <v>2.4400000000000004</v>
      </c>
      <c r="W155" s="7">
        <f t="shared" ca="1" si="14"/>
        <v>0.85677999999999999</v>
      </c>
      <c r="X155" s="7">
        <f t="shared" ca="1" si="15"/>
        <v>0.85707999999999995</v>
      </c>
      <c r="Y155" s="7">
        <f t="shared" ca="1" si="16"/>
        <v>0.85663999999999996</v>
      </c>
      <c r="Z155">
        <f t="shared" ca="1" si="17"/>
        <v>1</v>
      </c>
      <c r="AA155">
        <f t="shared" ca="1" si="18"/>
        <v>0</v>
      </c>
      <c r="AB155">
        <f t="shared" ca="1" si="19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0"/>
        <v>44130.450000000215</v>
      </c>
      <c r="S156" s="7" t="str">
        <f ca="1"/>
        <v>2025-06-05 02:48:08</v>
      </c>
      <c r="T156" s="7">
        <f ca="1">COUNTIF(INDIRECT($O$5),S156)</f>
        <v>4</v>
      </c>
      <c r="U156" s="7">
        <f ca="1">SUMIF(INDIRECT($O$5),S156,INDIRECT($O$6))</f>
        <v>7</v>
      </c>
      <c r="V156" s="7">
        <f ca="1">SUMIF(INDIRECT($O$5),S156,INDIRECT($O$7))</f>
        <v>-1.24</v>
      </c>
      <c r="W156" s="7">
        <f t="shared" ca="1" si="14"/>
        <v>0.85663</v>
      </c>
      <c r="X156" s="7">
        <f t="shared" ca="1" si="15"/>
        <v>0.85592000000000001</v>
      </c>
      <c r="Y156" s="7">
        <f t="shared" ca="1" si="16"/>
        <v>0.85558000000000001</v>
      </c>
      <c r="Z156">
        <f t="shared" ca="1" si="17"/>
        <v>0</v>
      </c>
      <c r="AA156">
        <f t="shared" ca="1" si="18"/>
        <v>1</v>
      </c>
      <c r="AB156">
        <f t="shared" ca="1" si="19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0"/>
        <v>44132.450000000215</v>
      </c>
      <c r="S157" s="7" t="str">
        <f ca="1"/>
        <v>2025-06-05 02:42:57</v>
      </c>
      <c r="T157" s="7">
        <f ca="1">COUNTIF(INDIRECT($O$5),S157)</f>
        <v>5</v>
      </c>
      <c r="U157" s="7">
        <f ca="1">SUMIF(INDIRECT($O$5),S157,INDIRECT($O$6))</f>
        <v>9</v>
      </c>
      <c r="V157" s="7">
        <f ca="1">SUMIF(INDIRECT($O$5),S157,INDIRECT($O$7))</f>
        <v>-1.32</v>
      </c>
      <c r="W157" s="7">
        <f t="shared" ca="1" si="14"/>
        <v>0.85601000000000005</v>
      </c>
      <c r="X157" s="7">
        <f t="shared" ca="1" si="15"/>
        <v>0.85585999999999995</v>
      </c>
      <c r="Y157" s="7">
        <f t="shared" ca="1" si="16"/>
        <v>0.85536000000000001</v>
      </c>
      <c r="Z157">
        <f t="shared" ca="1" si="17"/>
        <v>0</v>
      </c>
      <c r="AA157">
        <f t="shared" ca="1" si="18"/>
        <v>1</v>
      </c>
      <c r="AB157">
        <f t="shared" ca="1" si="19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0"/>
        <v>44133.450000000215</v>
      </c>
      <c r="S158" s="7" t="str">
        <f ca="1"/>
        <v>2025-06-05 02:37:46</v>
      </c>
      <c r="T158" s="7">
        <f ca="1">COUNTIF(INDIRECT($O$5),S158)</f>
        <v>6</v>
      </c>
      <c r="U158" s="7">
        <f ca="1">SUMIF(INDIRECT($O$5),S158,INDIRECT($O$6))</f>
        <v>11</v>
      </c>
      <c r="V158" s="7">
        <f ca="1">SUMIF(INDIRECT($O$5),S158,INDIRECT($O$7))</f>
        <v>-1.4</v>
      </c>
      <c r="W158" s="7">
        <f t="shared" ca="1" si="14"/>
        <v>0.85540000000000005</v>
      </c>
      <c r="X158" s="7">
        <f t="shared" ca="1" si="15"/>
        <v>0.85416000000000003</v>
      </c>
      <c r="Y158" s="7">
        <f t="shared" ca="1" si="16"/>
        <v>0.85358000000000001</v>
      </c>
      <c r="Z158">
        <f t="shared" ca="1" si="17"/>
        <v>0</v>
      </c>
      <c r="AA158">
        <f t="shared" ca="1" si="18"/>
        <v>1</v>
      </c>
      <c r="AB158">
        <f t="shared" ca="1" si="19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0"/>
        <v>44131.610000000219</v>
      </c>
      <c r="S159" s="7" t="str">
        <f ca="1"/>
        <v>2025-06-05 02:32:35</v>
      </c>
      <c r="T159" s="7">
        <f ca="1">COUNTIF(INDIRECT($O$5),S159)</f>
        <v>4</v>
      </c>
      <c r="U159" s="7">
        <f ca="1">SUMIF(INDIRECT($O$5),S159,INDIRECT($O$6))</f>
        <v>7</v>
      </c>
      <c r="V159" s="7">
        <f ca="1">SUMIF(INDIRECT($O$5),S159,INDIRECT($O$7))</f>
        <v>2.6000000000000005</v>
      </c>
      <c r="W159" s="7">
        <f t="shared" ca="1" si="14"/>
        <v>0.85355000000000003</v>
      </c>
      <c r="X159" s="7">
        <f t="shared" ca="1" si="15"/>
        <v>0.85392999999999997</v>
      </c>
      <c r="Y159" s="7">
        <f t="shared" ca="1" si="16"/>
        <v>0.85348000000000002</v>
      </c>
      <c r="Z159">
        <f t="shared" ca="1" si="17"/>
        <v>1</v>
      </c>
      <c r="AA159">
        <f t="shared" ca="1" si="18"/>
        <v>0</v>
      </c>
      <c r="AB159">
        <f t="shared" ca="1" si="19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0"/>
        <v>44133.610000000219</v>
      </c>
      <c r="S160" s="7" t="str">
        <f ca="1"/>
        <v>2025-06-05 02:27:23</v>
      </c>
      <c r="T160" s="7">
        <f ca="1">COUNTIF(INDIRECT($O$5),S160)</f>
        <v>3</v>
      </c>
      <c r="U160" s="7">
        <f ca="1">SUMIF(INDIRECT($O$5),S160,INDIRECT($O$6))</f>
        <v>5</v>
      </c>
      <c r="V160" s="7">
        <f ca="1">SUMIF(INDIRECT($O$5),S160,INDIRECT($O$7))</f>
        <v>-1.1599999999999999</v>
      </c>
      <c r="W160" s="7">
        <f t="shared" ca="1" si="14"/>
        <v>0.85392000000000001</v>
      </c>
      <c r="X160" s="7">
        <f t="shared" ca="1" si="15"/>
        <v>0.85580999999999996</v>
      </c>
      <c r="Y160" s="7">
        <f t="shared" ca="1" si="16"/>
        <v>0.85550000000000004</v>
      </c>
      <c r="Z160">
        <f t="shared" ca="1" si="17"/>
        <v>0</v>
      </c>
      <c r="AA160">
        <f t="shared" ca="1" si="18"/>
        <v>0</v>
      </c>
      <c r="AB160">
        <f t="shared" ca="1" si="19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0"/>
        <v>44132.690000000221</v>
      </c>
      <c r="S161" s="7" t="str">
        <f ca="1"/>
        <v>2025-06-05 02:22:12</v>
      </c>
      <c r="T161" s="7">
        <f ca="1">COUNTIF(INDIRECT($O$5),S161)</f>
        <v>4</v>
      </c>
      <c r="U161" s="7">
        <f ca="1">SUMIF(INDIRECT($O$5),S161,INDIRECT($O$6))</f>
        <v>7</v>
      </c>
      <c r="V161" s="7">
        <f ca="1">SUMIF(INDIRECT($O$5),S161,INDIRECT($O$7))</f>
        <v>-1.24</v>
      </c>
      <c r="W161" s="7">
        <f t="shared" ca="1" si="14"/>
        <v>0.85596000000000005</v>
      </c>
      <c r="X161" s="7">
        <f t="shared" ca="1" si="15"/>
        <v>0.85862000000000005</v>
      </c>
      <c r="Y161" s="7">
        <f t="shared" ca="1" si="16"/>
        <v>0.85829999999999995</v>
      </c>
      <c r="Z161">
        <f t="shared" ca="1" si="17"/>
        <v>0</v>
      </c>
      <c r="AA161">
        <f t="shared" ca="1" si="18"/>
        <v>0</v>
      </c>
      <c r="AB161">
        <f t="shared" ca="1" si="19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0"/>
        <v>44134.690000000221</v>
      </c>
      <c r="S162" s="7" t="str">
        <f ca="1"/>
        <v>2025-06-05 02:17:01</v>
      </c>
      <c r="T162" s="7">
        <f ca="1">COUNTIF(INDIRECT($O$5),S162)</f>
        <v>5</v>
      </c>
      <c r="U162" s="7">
        <f ca="1">SUMIF(INDIRECT($O$5),S162,INDIRECT($O$6))</f>
        <v>9</v>
      </c>
      <c r="V162" s="7">
        <f ca="1">SUMIF(INDIRECT($O$5),S162,INDIRECT($O$7))</f>
        <v>-1.3199999999999998</v>
      </c>
      <c r="W162" s="7">
        <f t="shared" ca="1" si="14"/>
        <v>0.85821999999999998</v>
      </c>
      <c r="X162" s="7">
        <f t="shared" ca="1" si="15"/>
        <v>0.86119999999999997</v>
      </c>
      <c r="Y162" s="7">
        <f t="shared" ca="1" si="16"/>
        <v>0.86051</v>
      </c>
      <c r="Z162">
        <f t="shared" ca="1" si="17"/>
        <v>0</v>
      </c>
      <c r="AA162">
        <f t="shared" ca="1" si="18"/>
        <v>0</v>
      </c>
      <c r="AB162">
        <f t="shared" ca="1" si="19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0"/>
        <v>44132.850000000224</v>
      </c>
      <c r="S163" s="7" t="str">
        <f ca="1"/>
        <v>2025-06-05 02:11:50</v>
      </c>
      <c r="T163" s="7">
        <f ca="1">COUNTIF(INDIRECT($O$5),S163)</f>
        <v>4</v>
      </c>
      <c r="U163" s="7">
        <f ca="1">SUMIF(INDIRECT($O$5),S163,INDIRECT($O$6))</f>
        <v>7</v>
      </c>
      <c r="V163" s="7">
        <f ca="1">SUMIF(INDIRECT($O$5),S163,INDIRECT($O$7))</f>
        <v>-1.2400000000000002</v>
      </c>
      <c r="W163" s="7">
        <f t="shared" ca="1" si="14"/>
        <v>0.86085999999999996</v>
      </c>
      <c r="X163" s="7">
        <f t="shared" ca="1" si="15"/>
        <v>0.85953000000000002</v>
      </c>
      <c r="Y163" s="7">
        <f t="shared" ca="1" si="16"/>
        <v>0.85918000000000005</v>
      </c>
      <c r="Z163">
        <f t="shared" ca="1" si="17"/>
        <v>0</v>
      </c>
      <c r="AA163">
        <f t="shared" ca="1" si="18"/>
        <v>1</v>
      </c>
      <c r="AB163">
        <f t="shared" ca="1" si="19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0"/>
        <v>44134.850000000224</v>
      </c>
      <c r="S164" s="7" t="str">
        <f ca="1"/>
        <v>2025-06-05 02:06:07</v>
      </c>
      <c r="T164" s="7">
        <f ca="1">COUNTIF(INDIRECT($O$5),S164)</f>
        <v>4</v>
      </c>
      <c r="U164" s="7">
        <f ca="1">SUMIF(INDIRECT($O$5),S164,INDIRECT($O$6))</f>
        <v>7</v>
      </c>
      <c r="V164" s="7">
        <f ca="1">SUMIF(INDIRECT($O$5),S164,INDIRECT($O$7))</f>
        <v>-1.2399999999999998</v>
      </c>
      <c r="W164" s="7">
        <f t="shared" ca="1" si="14"/>
        <v>0.85946999999999996</v>
      </c>
      <c r="X164" s="7">
        <f t="shared" ca="1" si="15"/>
        <v>0.85724999999999996</v>
      </c>
      <c r="Y164" s="7">
        <f t="shared" ca="1" si="16"/>
        <v>0.85707</v>
      </c>
      <c r="Z164">
        <f t="shared" ca="1" si="17"/>
        <v>0</v>
      </c>
      <c r="AA164">
        <f t="shared" ca="1" si="18"/>
        <v>1</v>
      </c>
      <c r="AB164">
        <f t="shared" ca="1" si="19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0"/>
        <v>44133.010000000228</v>
      </c>
      <c r="S165" s="7" t="str">
        <f ca="1"/>
        <v>2025-06-05 02:00:56</v>
      </c>
      <c r="T165" s="7">
        <f ca="1">COUNTIF(INDIRECT($O$5),S165)</f>
        <v>4</v>
      </c>
      <c r="U165" s="7">
        <f ca="1">SUMIF(INDIRECT($O$5),S165,INDIRECT($O$6))</f>
        <v>7</v>
      </c>
      <c r="V165" s="7">
        <f ca="1">SUMIF(INDIRECT($O$5),S165,INDIRECT($O$7))</f>
        <v>-1.2400000000000002</v>
      </c>
      <c r="W165" s="7">
        <f t="shared" ca="1" si="14"/>
        <v>0.85694999999999999</v>
      </c>
      <c r="X165" s="7">
        <f t="shared" ca="1" si="15"/>
        <v>0.85612999999999995</v>
      </c>
      <c r="Y165" s="7">
        <f t="shared" ca="1" si="16"/>
        <v>0.85550000000000004</v>
      </c>
      <c r="Z165">
        <f t="shared" ca="1" si="17"/>
        <v>0</v>
      </c>
      <c r="AA165">
        <f t="shared" ca="1" si="18"/>
        <v>1</v>
      </c>
      <c r="AB165">
        <f t="shared" ca="1" si="19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0"/>
        <v>44135.010000000228</v>
      </c>
      <c r="S166" s="7" t="str">
        <f ca="1"/>
        <v>2025-06-05 01:55:45</v>
      </c>
      <c r="T166" s="7">
        <f ca="1">COUNTIF(INDIRECT($O$5),S166)</f>
        <v>3</v>
      </c>
      <c r="U166" s="7">
        <f ca="1">SUMIF(INDIRECT($O$5),S166,INDIRECT($O$6))</f>
        <v>5</v>
      </c>
      <c r="V166" s="7">
        <f ca="1">SUMIF(INDIRECT($O$5),S166,INDIRECT($O$7))</f>
        <v>0.76000000000000012</v>
      </c>
      <c r="W166" s="7">
        <f t="shared" ca="1" si="14"/>
        <v>0.85589000000000004</v>
      </c>
      <c r="X166" s="7">
        <f t="shared" ca="1" si="15"/>
        <v>0.85631999999999997</v>
      </c>
      <c r="Y166" s="7">
        <f t="shared" ca="1" si="16"/>
        <v>0.85629999999999995</v>
      </c>
      <c r="Z166">
        <f t="shared" ca="1" si="17"/>
        <v>0</v>
      </c>
      <c r="AA166">
        <f t="shared" ca="1" si="18"/>
        <v>0</v>
      </c>
      <c r="AB166">
        <f t="shared" ca="1" si="19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0"/>
        <v>44137.010000000228</v>
      </c>
      <c r="S167" s="7" t="str">
        <f ca="1"/>
        <v>2025-06-05 01:50:24</v>
      </c>
      <c r="T167" s="7">
        <f ca="1">COUNTIF(INDIRECT($O$5),S167)</f>
        <v>6</v>
      </c>
      <c r="U167" s="7">
        <f ca="1">SUMIF(INDIRECT($O$5),S167,INDIRECT($O$6))</f>
        <v>11</v>
      </c>
      <c r="V167" s="7">
        <f ca="1">SUMIF(INDIRECT($O$5),S167,INDIRECT($O$7))</f>
        <v>-1.3999999999999997</v>
      </c>
      <c r="W167" s="7">
        <f t="shared" ca="1" si="14"/>
        <v>1.2337400000000001</v>
      </c>
      <c r="X167" s="7">
        <f t="shared" ca="1" si="15"/>
        <v>1.23614</v>
      </c>
      <c r="Y167" s="7">
        <f t="shared" ca="1" si="16"/>
        <v>1.2339100000000001</v>
      </c>
      <c r="Z167">
        <f t="shared" ca="1" si="17"/>
        <v>0</v>
      </c>
      <c r="AA167">
        <f t="shared" ca="1" si="18"/>
        <v>0</v>
      </c>
      <c r="AB167">
        <f t="shared" ca="1" si="19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0"/>
        <v>44135.170000000231</v>
      </c>
      <c r="S168" s="7" t="str">
        <f ca="1"/>
        <v>2025-06-05 01:45:02</v>
      </c>
      <c r="T168" s="7">
        <f ca="1">COUNTIF(INDIRECT($O$5),S168)</f>
        <v>5</v>
      </c>
      <c r="U168" s="7">
        <f ca="1">SUMIF(INDIRECT($O$5),S168,INDIRECT($O$6))</f>
        <v>9</v>
      </c>
      <c r="V168" s="7">
        <f ca="1">SUMIF(INDIRECT($O$5),S168,INDIRECT($O$7))</f>
        <v>3.4800000000000004</v>
      </c>
      <c r="W168" s="7">
        <f t="shared" ca="1" si="14"/>
        <v>1.9910300000000001</v>
      </c>
      <c r="X168" s="7">
        <f t="shared" ca="1" si="15"/>
        <v>1.9921599999999999</v>
      </c>
      <c r="Y168" s="7">
        <f t="shared" ca="1" si="16"/>
        <v>1.9906200000000001</v>
      </c>
      <c r="Z168">
        <f t="shared" ca="1" si="17"/>
        <v>1</v>
      </c>
      <c r="AA168">
        <f t="shared" ca="1" si="18"/>
        <v>0</v>
      </c>
      <c r="AB168">
        <f t="shared" ca="1" si="19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0"/>
        <v>44133.330000000235</v>
      </c>
      <c r="S169" s="7" t="str">
        <f ca="1"/>
        <v>2025-06-05 01:39:51</v>
      </c>
      <c r="T169" s="7">
        <f ca="1">COUNTIF(INDIRECT($O$5),S169)</f>
        <v>5</v>
      </c>
      <c r="U169" s="7">
        <f ca="1">SUMIF(INDIRECT($O$5),S169,INDIRECT($O$6))</f>
        <v>9</v>
      </c>
      <c r="V169" s="7">
        <f ca="1">SUMIF(INDIRECT($O$5),S169,INDIRECT($O$7))</f>
        <v>-1.32</v>
      </c>
      <c r="W169" s="7">
        <f t="shared" ca="1" si="14"/>
        <v>1.99156</v>
      </c>
      <c r="X169" s="7">
        <f t="shared" ca="1" si="15"/>
        <v>1.99536</v>
      </c>
      <c r="Y169" s="7">
        <f t="shared" ca="1" si="16"/>
        <v>1.9943299999999999</v>
      </c>
      <c r="Z169">
        <f t="shared" ca="1" si="17"/>
        <v>0</v>
      </c>
      <c r="AA169">
        <f t="shared" ca="1" si="18"/>
        <v>0</v>
      </c>
      <c r="AB169">
        <f t="shared" ca="1" si="19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0"/>
        <v>44134.330000000235</v>
      </c>
      <c r="S170" s="7" t="str">
        <f ca="1"/>
        <v>2025-06-05 01:34:40</v>
      </c>
      <c r="T170" s="7">
        <f ca="1">COUNTIF(INDIRECT($O$5),S170)</f>
        <v>5</v>
      </c>
      <c r="U170" s="7">
        <f ca="1">SUMIF(INDIRECT($O$5),S170,INDIRECT($O$6))</f>
        <v>9</v>
      </c>
      <c r="V170" s="7">
        <f ca="1">SUMIF(INDIRECT($O$5),S170,INDIRECT($O$7))</f>
        <v>2.5200000000000005</v>
      </c>
      <c r="W170" s="7">
        <f t="shared" ca="1" si="14"/>
        <v>1.9947999999999999</v>
      </c>
      <c r="X170" s="7">
        <f t="shared" ca="1" si="15"/>
        <v>1.9956</v>
      </c>
      <c r="Y170" s="7">
        <f t="shared" ca="1" si="16"/>
        <v>1.9943299999999999</v>
      </c>
      <c r="Z170">
        <f t="shared" ca="1" si="17"/>
        <v>1</v>
      </c>
      <c r="AA170">
        <f t="shared" ca="1" si="18"/>
        <v>0</v>
      </c>
      <c r="AB170">
        <f t="shared" ca="1" si="19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0"/>
        <v>44133.410000000236</v>
      </c>
      <c r="S171" s="7" t="str">
        <f ca="1"/>
        <v>2025-06-05 01:29:29</v>
      </c>
      <c r="T171" s="7">
        <f ca="1">COUNTIF(INDIRECT($O$5),S171)</f>
        <v>5</v>
      </c>
      <c r="U171" s="7">
        <f ca="1">SUMIF(INDIRECT($O$5),S171,INDIRECT($O$6))</f>
        <v>9</v>
      </c>
      <c r="V171" s="7">
        <f ca="1">SUMIF(INDIRECT($O$5),S171,INDIRECT($O$7))</f>
        <v>-1.32</v>
      </c>
      <c r="W171" s="7">
        <f t="shared" ca="1" si="14"/>
        <v>1.9947699999999999</v>
      </c>
      <c r="X171" s="7">
        <f t="shared" ca="1" si="15"/>
        <v>1.9940599999999999</v>
      </c>
      <c r="Y171" s="7">
        <f t="shared" ca="1" si="16"/>
        <v>1.99343</v>
      </c>
      <c r="Z171">
        <f t="shared" ca="1" si="17"/>
        <v>0</v>
      </c>
      <c r="AA171">
        <f t="shared" ca="1" si="18"/>
        <v>1</v>
      </c>
      <c r="AB171">
        <f t="shared" ca="1" si="19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0"/>
        <v>44131.57000000024</v>
      </c>
      <c r="S172" s="7" t="str">
        <f ca="1"/>
        <v>2025-06-05 01:24:18</v>
      </c>
      <c r="T172" s="7">
        <f ca="1">COUNTIF(INDIRECT($O$5),S172)</f>
        <v>4</v>
      </c>
      <c r="U172" s="7">
        <f ca="1">SUMIF(INDIRECT($O$5),S172,INDIRECT($O$6))</f>
        <v>7</v>
      </c>
      <c r="V172" s="7">
        <f ca="1">SUMIF(INDIRECT($O$5),S172,INDIRECT($O$7))</f>
        <v>-1.2399999999999998</v>
      </c>
      <c r="W172" s="7">
        <f t="shared" ca="1" si="14"/>
        <v>1.9938499999999999</v>
      </c>
      <c r="X172" s="7">
        <f t="shared" ca="1" si="15"/>
        <v>1.9948300000000001</v>
      </c>
      <c r="Y172" s="7">
        <f t="shared" ca="1" si="16"/>
        <v>1.9940100000000001</v>
      </c>
      <c r="Z172">
        <f t="shared" ca="1" si="17"/>
        <v>0</v>
      </c>
      <c r="AA172">
        <f t="shared" ca="1" si="18"/>
        <v>0</v>
      </c>
      <c r="AB172">
        <f t="shared" ca="1" si="19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0"/>
        <v>44133.57000000024</v>
      </c>
      <c r="S173" s="7" t="str">
        <f ca="1"/>
        <v>2025-06-05 01:19:06</v>
      </c>
      <c r="T173" s="7">
        <f ca="1">COUNTIF(INDIRECT($O$5),S173)</f>
        <v>3</v>
      </c>
      <c r="U173" s="7">
        <f ca="1">SUMIF(INDIRECT($O$5),S173,INDIRECT($O$6))</f>
        <v>5</v>
      </c>
      <c r="V173" s="7">
        <f ca="1">SUMIF(INDIRECT($O$5),S173,INDIRECT($O$7))</f>
        <v>-1.1599999999999999</v>
      </c>
      <c r="W173" s="7">
        <f t="shared" ca="1" si="14"/>
        <v>1.9941500000000001</v>
      </c>
      <c r="X173" s="7">
        <f t="shared" ca="1" si="15"/>
        <v>1.9929600000000001</v>
      </c>
      <c r="Y173" s="7">
        <f t="shared" ca="1" si="16"/>
        <v>1.9925600000000001</v>
      </c>
      <c r="Z173">
        <f t="shared" ca="1" si="17"/>
        <v>0</v>
      </c>
      <c r="AA173">
        <f t="shared" ca="1" si="18"/>
        <v>1</v>
      </c>
      <c r="AB173">
        <f t="shared" ca="1" si="19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0"/>
        <v>44135.57000000024</v>
      </c>
      <c r="S174" s="7" t="str">
        <f ca="1"/>
        <v>2025-06-05 01:13:56</v>
      </c>
      <c r="T174" s="7">
        <f ca="1">COUNTIF(INDIRECT($O$5),S174)</f>
        <v>6</v>
      </c>
      <c r="U174" s="7">
        <f ca="1">SUMIF(INDIRECT($O$5),S174,INDIRECT($O$6))</f>
        <v>11</v>
      </c>
      <c r="V174" s="7">
        <f ca="1">SUMIF(INDIRECT($O$5),S174,INDIRECT($O$7))</f>
        <v>0.52000000000000024</v>
      </c>
      <c r="W174" s="7">
        <f t="shared" ca="1" si="14"/>
        <v>1.99203</v>
      </c>
      <c r="X174" s="7">
        <f t="shared" ca="1" si="15"/>
        <v>1.9937499999999999</v>
      </c>
      <c r="Y174" s="7">
        <f t="shared" ca="1" si="16"/>
        <v>1.99336</v>
      </c>
      <c r="Z174">
        <f t="shared" ca="1" si="17"/>
        <v>0</v>
      </c>
      <c r="AA174">
        <f t="shared" ca="1" si="18"/>
        <v>0</v>
      </c>
      <c r="AB174">
        <f t="shared" ca="1" si="19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0"/>
        <v>44137.57000000024</v>
      </c>
      <c r="S175" s="7" t="str">
        <f ca="1"/>
        <v>2025-06-05 01:08:44</v>
      </c>
      <c r="T175" s="7">
        <f ca="1">COUNTIF(INDIRECT($O$5),S175)</f>
        <v>5</v>
      </c>
      <c r="U175" s="7">
        <f ca="1">SUMIF(INDIRECT($O$5),S175,INDIRECT($O$6))</f>
        <v>9</v>
      </c>
      <c r="V175" s="7">
        <f ca="1">SUMIF(INDIRECT($O$5),S175,INDIRECT($O$7))</f>
        <v>-1.32</v>
      </c>
      <c r="W175" s="7">
        <f t="shared" ca="1" si="14"/>
        <v>1.99359</v>
      </c>
      <c r="X175" s="7">
        <f t="shared" ca="1" si="15"/>
        <v>1.99607</v>
      </c>
      <c r="Y175" s="7">
        <f t="shared" ca="1" si="16"/>
        <v>1.9947299999999999</v>
      </c>
      <c r="Z175">
        <f t="shared" ca="1" si="17"/>
        <v>0</v>
      </c>
      <c r="AA175">
        <f t="shared" ca="1" si="18"/>
        <v>0</v>
      </c>
      <c r="AB175">
        <f t="shared" ca="1" si="19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0"/>
        <v>44138.57000000024</v>
      </c>
      <c r="S176" s="7" t="str">
        <f ca="1"/>
        <v>2025-06-05 01:03:03</v>
      </c>
      <c r="T176" s="7">
        <f ca="1">COUNTIF(INDIRECT($O$5),S176)</f>
        <v>6</v>
      </c>
      <c r="U176" s="7">
        <f ca="1">SUMIF(INDIRECT($O$5),S176,INDIRECT($O$6))</f>
        <v>11</v>
      </c>
      <c r="V176" s="7">
        <f ca="1">SUMIF(INDIRECT($O$5),S176,INDIRECT($O$7))</f>
        <v>-1.3999999999999997</v>
      </c>
      <c r="W176" s="7">
        <f t="shared" ca="1" si="14"/>
        <v>1.99736</v>
      </c>
      <c r="X176" s="7">
        <f t="shared" ca="1" si="15"/>
        <v>1.9923200000000001</v>
      </c>
      <c r="Y176" s="7">
        <f t="shared" ca="1" si="16"/>
        <v>1.9913700000000001</v>
      </c>
      <c r="Z176">
        <f t="shared" ca="1" si="17"/>
        <v>0</v>
      </c>
      <c r="AA176">
        <f t="shared" ca="1" si="18"/>
        <v>1</v>
      </c>
      <c r="AB176">
        <f t="shared" ca="1" si="19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0"/>
        <v>44136.730000000243</v>
      </c>
      <c r="S177" s="7" t="str">
        <f ca="1"/>
        <v>2025-06-05 00:57:41</v>
      </c>
      <c r="T177" s="7">
        <f ca="1">COUNTIF(INDIRECT($O$5),S177)</f>
        <v>3</v>
      </c>
      <c r="U177" s="7">
        <f ca="1">SUMIF(INDIRECT($O$5),S177,INDIRECT($O$6))</f>
        <v>5</v>
      </c>
      <c r="V177" s="7">
        <f ca="1">SUMIF(INDIRECT($O$5),S177,INDIRECT($O$7))</f>
        <v>-1.1599999999999999</v>
      </c>
      <c r="W177" s="7">
        <f t="shared" ca="1" si="14"/>
        <v>0.86765000000000003</v>
      </c>
      <c r="X177" s="7">
        <f t="shared" ca="1" si="15"/>
        <v>0.86880000000000002</v>
      </c>
      <c r="Y177" s="7">
        <f t="shared" ca="1" si="16"/>
        <v>0.86851999999999996</v>
      </c>
      <c r="Z177">
        <f t="shared" ca="1" si="17"/>
        <v>0</v>
      </c>
      <c r="AA177">
        <f t="shared" ca="1" si="18"/>
        <v>0</v>
      </c>
      <c r="AB177">
        <f t="shared" ca="1" si="19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0"/>
        <v>44138.730000000243</v>
      </c>
      <c r="S178" s="7" t="str">
        <f ca="1"/>
        <v>2025-06-05 00:52:20</v>
      </c>
      <c r="T178" s="7">
        <f ca="1">COUNTIF(INDIRECT($O$5),S178)</f>
        <v>4</v>
      </c>
      <c r="U178" s="7">
        <f ca="1">SUMIF(INDIRECT($O$5),S178,INDIRECT($O$6))</f>
        <v>7</v>
      </c>
      <c r="V178" s="7">
        <f ca="1">SUMIF(INDIRECT($O$5),S178,INDIRECT($O$7))</f>
        <v>-1.24</v>
      </c>
      <c r="W178" s="7">
        <f t="shared" ca="1" si="14"/>
        <v>1.99455</v>
      </c>
      <c r="X178" s="7">
        <f t="shared" ca="1" si="15"/>
        <v>1.9921899999999999</v>
      </c>
      <c r="Y178" s="7">
        <f t="shared" ca="1" si="16"/>
        <v>1.9917899999999999</v>
      </c>
      <c r="Z178">
        <f t="shared" ca="1" si="17"/>
        <v>0</v>
      </c>
      <c r="AA178">
        <f t="shared" ca="1" si="18"/>
        <v>1</v>
      </c>
      <c r="AB178">
        <f t="shared" ca="1" si="19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0"/>
        <v>44136.890000000247</v>
      </c>
      <c r="S179" s="7" t="str">
        <f ca="1"/>
        <v>2025-06-05 00:47:09</v>
      </c>
      <c r="T179" s="7">
        <f ca="1">COUNTIF(INDIRECT($O$5),S179)</f>
        <v>3</v>
      </c>
      <c r="U179" s="7">
        <f ca="1">SUMIF(INDIRECT($O$5),S179,INDIRECT($O$6))</f>
        <v>5</v>
      </c>
      <c r="V179" s="7">
        <f ca="1">SUMIF(INDIRECT($O$5),S179,INDIRECT($O$7))</f>
        <v>-1.2</v>
      </c>
      <c r="W179" s="7">
        <f t="shared" ca="1" si="14"/>
        <v>1.9921</v>
      </c>
      <c r="X179" s="7">
        <f t="shared" ca="1" si="15"/>
        <v>1.99586</v>
      </c>
      <c r="Y179" s="7">
        <f t="shared" ca="1" si="16"/>
        <v>1.9957</v>
      </c>
      <c r="Z179">
        <f t="shared" ca="1" si="17"/>
        <v>0</v>
      </c>
      <c r="AA179">
        <f t="shared" ca="1" si="18"/>
        <v>0</v>
      </c>
      <c r="AB179">
        <f t="shared" ca="1" si="19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0"/>
        <v>44138.890000000247</v>
      </c>
      <c r="S180" s="7" t="str">
        <f ca="1"/>
        <v>2025-06-05 00:41:58</v>
      </c>
      <c r="T180" s="7">
        <f ca="1">COUNTIF(INDIRECT($O$5),S180)</f>
        <v>3</v>
      </c>
      <c r="U180" s="7">
        <f ca="1">SUMIF(INDIRECT($O$5),S180,INDIRECT($O$6))</f>
        <v>5</v>
      </c>
      <c r="V180" s="7">
        <f ca="1">SUMIF(INDIRECT($O$5),S180,INDIRECT($O$7))</f>
        <v>-1.18</v>
      </c>
      <c r="W180" s="7">
        <f t="shared" ca="1" si="14"/>
        <v>1.9957</v>
      </c>
      <c r="X180" s="7">
        <f t="shared" ca="1" si="15"/>
        <v>1.9990000000000001</v>
      </c>
      <c r="Y180" s="7">
        <f t="shared" ca="1" si="16"/>
        <v>1.9986299999999999</v>
      </c>
      <c r="Z180">
        <f t="shared" ca="1" si="17"/>
        <v>0</v>
      </c>
      <c r="AA180">
        <f t="shared" ca="1" si="18"/>
        <v>0</v>
      </c>
      <c r="AB180">
        <f t="shared" ca="1" si="19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0"/>
        <v>44137.970000000249</v>
      </c>
      <c r="S181" s="7" t="str">
        <f ca="1"/>
        <v>2025-06-05 00:36:47</v>
      </c>
      <c r="T181" s="7">
        <f ca="1">COUNTIF(INDIRECT($O$5),S181)</f>
        <v>6</v>
      </c>
      <c r="U181" s="7">
        <f ca="1">SUMIF(INDIRECT($O$5),S181,INDIRECT($O$6))</f>
        <v>11</v>
      </c>
      <c r="V181" s="7">
        <f ca="1">SUMIF(INDIRECT($O$5),S181,INDIRECT($O$7))</f>
        <v>0.52000000000000024</v>
      </c>
      <c r="W181" s="7">
        <f t="shared" ca="1" si="14"/>
        <v>1.99891</v>
      </c>
      <c r="X181" s="7">
        <f t="shared" ca="1" si="15"/>
        <v>2.0006200000000001</v>
      </c>
      <c r="Y181" s="7">
        <f t="shared" ca="1" si="16"/>
        <v>1.9997799999999999</v>
      </c>
      <c r="Z181">
        <f t="shared" ca="1" si="17"/>
        <v>0</v>
      </c>
      <c r="AA181">
        <f t="shared" ca="1" si="18"/>
        <v>0</v>
      </c>
      <c r="AB181">
        <f t="shared" ca="1" si="19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0"/>
        <v>44136.130000000252</v>
      </c>
      <c r="S182" s="7" t="str">
        <f ca="1"/>
        <v>2025-06-05 00:31:36</v>
      </c>
      <c r="T182" s="7">
        <f ca="1">COUNTIF(INDIRECT($O$5),S182)</f>
        <v>5</v>
      </c>
      <c r="U182" s="7">
        <f ca="1">SUMIF(INDIRECT($O$5),S182,INDIRECT($O$6))</f>
        <v>9</v>
      </c>
      <c r="V182" s="7">
        <f ca="1">SUMIF(INDIRECT($O$5),S182,INDIRECT($O$7))</f>
        <v>-1.3199999999999998</v>
      </c>
      <c r="W182" s="7">
        <f t="shared" ca="1" si="14"/>
        <v>2.00054</v>
      </c>
      <c r="X182" s="7">
        <f t="shared" ca="1" si="15"/>
        <v>2.0001699999999998</v>
      </c>
      <c r="Y182" s="7">
        <f t="shared" ca="1" si="16"/>
        <v>1.99943</v>
      </c>
      <c r="Z182">
        <f t="shared" ca="1" si="17"/>
        <v>0</v>
      </c>
      <c r="AA182">
        <f t="shared" ca="1" si="18"/>
        <v>1</v>
      </c>
      <c r="AB182">
        <f t="shared" ca="1" si="19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0"/>
        <v>44138.130000000252</v>
      </c>
      <c r="S183" s="7" t="str">
        <f ca="1"/>
        <v>2025-06-05 00:26:25</v>
      </c>
      <c r="T183" s="7">
        <f ca="1">COUNTIF(INDIRECT($O$5),S183)</f>
        <v>5</v>
      </c>
      <c r="U183" s="7">
        <f ca="1">SUMIF(INDIRECT($O$5),S183,INDIRECT($O$6))</f>
        <v>9</v>
      </c>
      <c r="V183" s="7">
        <f ca="1">SUMIF(INDIRECT($O$5),S183,INDIRECT($O$7))</f>
        <v>-1.32</v>
      </c>
      <c r="W183" s="7">
        <f t="shared" ca="1" si="14"/>
        <v>2.0002800000000001</v>
      </c>
      <c r="X183" s="7">
        <f t="shared" ca="1" si="15"/>
        <v>2.0054599999999998</v>
      </c>
      <c r="Y183" s="7">
        <f t="shared" ca="1" si="16"/>
        <v>2.0046900000000001</v>
      </c>
      <c r="Z183">
        <f t="shared" ca="1" si="17"/>
        <v>0</v>
      </c>
      <c r="AA183">
        <f t="shared" ca="1" si="18"/>
        <v>0</v>
      </c>
      <c r="AB183">
        <f t="shared" ca="1" si="19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0"/>
        <v>44140.130000000252</v>
      </c>
      <c r="S184" s="7" t="str">
        <f ca="1"/>
        <v>2025-06-05 00:21:14</v>
      </c>
      <c r="T184" s="7">
        <f ca="1">COUNTIF(INDIRECT($O$5),S184)</f>
        <v>5</v>
      </c>
      <c r="U184" s="7">
        <f ca="1">SUMIF(INDIRECT($O$5),S184,INDIRECT($O$6))</f>
        <v>9</v>
      </c>
      <c r="V184" s="7">
        <f ca="1">SUMIF(INDIRECT($O$5),S184,INDIRECT($O$7))</f>
        <v>-1.3199999999999998</v>
      </c>
      <c r="W184" s="7">
        <f t="shared" ca="1" si="14"/>
        <v>2.00536</v>
      </c>
      <c r="X184" s="7">
        <f t="shared" ca="1" si="15"/>
        <v>2.0075699999999999</v>
      </c>
      <c r="Y184" s="7">
        <f t="shared" ca="1" si="16"/>
        <v>2.0065400000000002</v>
      </c>
      <c r="Z184">
        <f t="shared" ca="1" si="17"/>
        <v>0</v>
      </c>
      <c r="AA184">
        <f t="shared" ca="1" si="18"/>
        <v>0</v>
      </c>
      <c r="AB184">
        <f t="shared" ca="1" si="19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0"/>
        <v>44138.290000000256</v>
      </c>
      <c r="S185" s="7" t="str">
        <f ca="1"/>
        <v>2025-06-05 00:16:03</v>
      </c>
      <c r="T185" s="7">
        <f ca="1">COUNTIF(INDIRECT($O$5),S185)</f>
        <v>6</v>
      </c>
      <c r="U185" s="7">
        <f ca="1">SUMIF(INDIRECT($O$5),S185,INDIRECT($O$6))</f>
        <v>11</v>
      </c>
      <c r="V185" s="7">
        <f ca="1">SUMIF(INDIRECT($O$5),S185,INDIRECT($O$7))</f>
        <v>6.28</v>
      </c>
      <c r="W185" s="7">
        <f t="shared" ca="1" si="14"/>
        <v>2.0074200000000002</v>
      </c>
      <c r="X185" s="7">
        <f t="shared" ca="1" si="15"/>
        <v>2.0078900000000002</v>
      </c>
      <c r="Y185" s="7">
        <f t="shared" ca="1" si="16"/>
        <v>2.0069499999999998</v>
      </c>
      <c r="Z185">
        <f t="shared" ca="1" si="17"/>
        <v>1</v>
      </c>
      <c r="AA185">
        <f t="shared" ca="1" si="18"/>
        <v>0</v>
      </c>
      <c r="AB185">
        <f t="shared" ca="1" si="19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0"/>
        <v>44136.450000000259</v>
      </c>
      <c r="S186" s="7" t="str">
        <f ca="1"/>
        <v>2025-06-05 00:10:52</v>
      </c>
      <c r="T186" s="7">
        <f ca="1">COUNTIF(INDIRECT($O$5),S186)</f>
        <v>3</v>
      </c>
      <c r="U186" s="7">
        <f ca="1">SUMIF(INDIRECT($O$5),S186,INDIRECT($O$6))</f>
        <v>5</v>
      </c>
      <c r="V186" s="7">
        <f ca="1">SUMIF(INDIRECT($O$5),S186,INDIRECT($O$7))</f>
        <v>-1.1599999999999999</v>
      </c>
      <c r="W186" s="7">
        <f t="shared" ca="1" si="14"/>
        <v>2.0066700000000002</v>
      </c>
      <c r="X186" s="7">
        <f t="shared" ca="1" si="15"/>
        <v>2.0036200000000002</v>
      </c>
      <c r="Y186" s="7">
        <f t="shared" ca="1" si="16"/>
        <v>2.0030600000000001</v>
      </c>
      <c r="Z186">
        <f t="shared" ca="1" si="17"/>
        <v>0</v>
      </c>
      <c r="AA186">
        <f t="shared" ca="1" si="18"/>
        <v>1</v>
      </c>
      <c r="AB186">
        <f t="shared" ca="1" si="19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0"/>
        <v>44137.450000000259</v>
      </c>
      <c r="S187" s="7" t="str">
        <f ca="1"/>
        <v>2025-06-05 00:05:40</v>
      </c>
      <c r="T187" s="7">
        <f ca="1">COUNTIF(INDIRECT($O$5),S187)</f>
        <v>5</v>
      </c>
      <c r="U187" s="7">
        <f ca="1">SUMIF(INDIRECT($O$5),S187,INDIRECT($O$6))</f>
        <v>9</v>
      </c>
      <c r="V187" s="7">
        <f ca="1">SUMIF(INDIRECT($O$5),S187,INDIRECT($O$7))</f>
        <v>4.4400000000000004</v>
      </c>
      <c r="W187" s="7">
        <f t="shared" ca="1" si="14"/>
        <v>2.00312</v>
      </c>
      <c r="X187" s="7">
        <f t="shared" ca="1" si="15"/>
        <v>2.0039799999999999</v>
      </c>
      <c r="Y187" s="7">
        <f t="shared" ca="1" si="16"/>
        <v>2.0028999999999999</v>
      </c>
      <c r="Z187">
        <f t="shared" ca="1" si="17"/>
        <v>1</v>
      </c>
      <c r="AA187">
        <f t="shared" ca="1" si="18"/>
        <v>0</v>
      </c>
      <c r="AB187">
        <f t="shared" ca="1" si="19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0"/>
        <v>44139.450000000259</v>
      </c>
      <c r="S188" s="7" t="str">
        <f ca="1"/>
        <v>2025-06-04 23:57:29</v>
      </c>
      <c r="T188" s="7">
        <f ca="1">COUNTIF(INDIRECT($O$5),S188)</f>
        <v>6</v>
      </c>
      <c r="U188" s="7">
        <f ca="1">SUMIF(INDIRECT($O$5),S188,INDIRECT($O$6))</f>
        <v>11</v>
      </c>
      <c r="V188" s="7">
        <f ca="1">SUMIF(INDIRECT($O$5),S188,INDIRECT($O$7))</f>
        <v>-1.4</v>
      </c>
      <c r="W188" s="7">
        <f t="shared" ca="1" si="14"/>
        <v>2.0028199999999998</v>
      </c>
      <c r="X188" s="7">
        <f t="shared" ca="1" si="15"/>
        <v>2.0014799999999999</v>
      </c>
      <c r="Y188" s="7">
        <f t="shared" ca="1" si="16"/>
        <v>2.00061</v>
      </c>
      <c r="Z188">
        <f t="shared" ca="1" si="17"/>
        <v>0</v>
      </c>
      <c r="AA188">
        <f t="shared" ca="1" si="18"/>
        <v>1</v>
      </c>
      <c r="AB188">
        <f t="shared" ca="1" si="19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0"/>
        <v>44137.610000000263</v>
      </c>
      <c r="S189" s="7" t="str">
        <f ca="1"/>
        <v>2025-06-04 23:52:18</v>
      </c>
      <c r="T189" s="7">
        <f ca="1">COUNTIF(INDIRECT($O$5),S189)</f>
        <v>3</v>
      </c>
      <c r="U189" s="7">
        <f ca="1">SUMIF(INDIRECT($O$5),S189,INDIRECT($O$6))</f>
        <v>5</v>
      </c>
      <c r="V189" s="7">
        <f ca="1">SUMIF(INDIRECT($O$5),S189,INDIRECT($O$7))</f>
        <v>-1.1599999999999999</v>
      </c>
      <c r="W189" s="7">
        <f t="shared" ca="1" si="14"/>
        <v>2.0013000000000001</v>
      </c>
      <c r="X189" s="7">
        <f t="shared" ca="1" si="15"/>
        <v>2.0039400000000001</v>
      </c>
      <c r="Y189" s="7">
        <f t="shared" ca="1" si="16"/>
        <v>2.0034999999999998</v>
      </c>
      <c r="Z189">
        <f t="shared" ca="1" si="17"/>
        <v>0</v>
      </c>
      <c r="AA189">
        <f t="shared" ca="1" si="18"/>
        <v>0</v>
      </c>
      <c r="AB189">
        <f t="shared" ca="1" si="19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0"/>
        <v>44135.770000000266</v>
      </c>
      <c r="S190" s="7" t="str">
        <f ca="1"/>
        <v>2025-06-04 23:47:07</v>
      </c>
      <c r="T190" s="7">
        <f ca="1">COUNTIF(INDIRECT($O$5),S190)</f>
        <v>5</v>
      </c>
      <c r="U190" s="7">
        <f ca="1">SUMIF(INDIRECT($O$5),S190,INDIRECT($O$6))</f>
        <v>9</v>
      </c>
      <c r="V190" s="7">
        <f ca="1">SUMIF(INDIRECT($O$5),S190,INDIRECT($O$7))</f>
        <v>-1.3199999999999998</v>
      </c>
      <c r="W190" s="7">
        <f t="shared" ca="1" si="14"/>
        <v>2.0036800000000001</v>
      </c>
      <c r="X190" s="7">
        <f t="shared" ca="1" si="15"/>
        <v>2.0052400000000001</v>
      </c>
      <c r="Y190" s="7">
        <f t="shared" ca="1" si="16"/>
        <v>2.0043600000000001</v>
      </c>
      <c r="Z190">
        <f t="shared" ca="1" si="17"/>
        <v>0</v>
      </c>
      <c r="AA190">
        <f t="shared" ca="1" si="18"/>
        <v>0</v>
      </c>
      <c r="AB190">
        <f t="shared" ca="1" si="19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0"/>
        <v>44133.93000000027</v>
      </c>
      <c r="S191" s="7" t="str">
        <f ca="1"/>
        <v>2025-06-04 23:41:56</v>
      </c>
      <c r="T191" s="7">
        <f ca="1">COUNTIF(INDIRECT($O$5),S191)</f>
        <v>6</v>
      </c>
      <c r="U191" s="7">
        <f ca="1">SUMIF(INDIRECT($O$5),S191,INDIRECT($O$6))</f>
        <v>11</v>
      </c>
      <c r="V191" s="7">
        <f ca="1">SUMIF(INDIRECT($O$5),S191,INDIRECT($O$7))</f>
        <v>-1.3999999999999997</v>
      </c>
      <c r="W191" s="7">
        <f t="shared" ca="1" si="14"/>
        <v>2.0042900000000001</v>
      </c>
      <c r="X191" s="7">
        <f t="shared" ca="1" si="15"/>
        <v>2.0037799999999999</v>
      </c>
      <c r="Y191" s="7">
        <f t="shared" ca="1" si="16"/>
        <v>2.0035799999999999</v>
      </c>
      <c r="Z191">
        <f t="shared" ca="1" si="17"/>
        <v>0</v>
      </c>
      <c r="AA191">
        <f t="shared" ca="1" si="18"/>
        <v>1</v>
      </c>
      <c r="AB191">
        <f t="shared" ca="1" si="19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0"/>
        <v>44133.010000000271</v>
      </c>
      <c r="S192" s="7" t="str">
        <f ca="1"/>
        <v>2025-06-04 23:36:45</v>
      </c>
      <c r="T192" s="7">
        <f ca="1">COUNTIF(INDIRECT($O$5),S192)</f>
        <v>6</v>
      </c>
      <c r="U192" s="7">
        <f ca="1">SUMIF(INDIRECT($O$5),S192,INDIRECT($O$6))</f>
        <v>11</v>
      </c>
      <c r="V192" s="7">
        <f ca="1">SUMIF(INDIRECT($O$5),S192,INDIRECT($O$7))</f>
        <v>2.4400000000000004</v>
      </c>
      <c r="W192" s="7">
        <f t="shared" ca="1" si="14"/>
        <v>2.0042</v>
      </c>
      <c r="X192" s="7">
        <f t="shared" ca="1" si="15"/>
        <v>2.0046200000000001</v>
      </c>
      <c r="Y192" s="7">
        <f t="shared" ca="1" si="16"/>
        <v>2.0038800000000001</v>
      </c>
      <c r="Z192">
        <f t="shared" ca="1" si="17"/>
        <v>1</v>
      </c>
      <c r="AA192">
        <f t="shared" ca="1" si="18"/>
        <v>0</v>
      </c>
      <c r="AB192">
        <f t="shared" ca="1" si="19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0"/>
        <v>44135.010000000271</v>
      </c>
      <c r="S193" s="7" t="str">
        <f ca="1"/>
        <v>2025-06-04 23:31:34</v>
      </c>
      <c r="T193" s="7">
        <f ca="1">COUNTIF(INDIRECT($O$5),S193)</f>
        <v>5</v>
      </c>
      <c r="U193" s="7">
        <f ca="1">SUMIF(INDIRECT($O$5),S193,INDIRECT($O$6))</f>
        <v>9</v>
      </c>
      <c r="V193" s="7">
        <f ca="1">SUMIF(INDIRECT($O$5),S193,INDIRECT($O$7))</f>
        <v>2.5200000000000005</v>
      </c>
      <c r="W193" s="7">
        <f t="shared" ca="1" si="14"/>
        <v>2.0042800000000001</v>
      </c>
      <c r="X193" s="7">
        <f t="shared" ca="1" si="15"/>
        <v>2.0044900000000001</v>
      </c>
      <c r="Y193" s="7">
        <f t="shared" ca="1" si="16"/>
        <v>2.0041099999999998</v>
      </c>
      <c r="Z193">
        <f t="shared" ca="1" si="17"/>
        <v>1</v>
      </c>
      <c r="AA193">
        <f t="shared" ca="1" si="18"/>
        <v>0</v>
      </c>
      <c r="AB193">
        <f t="shared" ca="1" si="19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0"/>
        <v>44133.170000000275</v>
      </c>
      <c r="S194" s="7" t="str">
        <f ca="1"/>
        <v>2025-06-04 23:26:23</v>
      </c>
      <c r="T194" s="7">
        <f ca="1">COUNTIF(INDIRECT($O$5),S194)</f>
        <v>4</v>
      </c>
      <c r="U194" s="7">
        <f ca="1">SUMIF(INDIRECT($O$5),S194,INDIRECT($O$6))</f>
        <v>7</v>
      </c>
      <c r="V194" s="7">
        <f ca="1">SUMIF(INDIRECT($O$5),S194,INDIRECT($O$7))</f>
        <v>2.6</v>
      </c>
      <c r="W194" s="7">
        <f t="shared" ca="1" si="14"/>
        <v>2.0042</v>
      </c>
      <c r="X194" s="7">
        <f t="shared" ca="1" si="15"/>
        <v>2.0049199999999998</v>
      </c>
      <c r="Y194" s="7">
        <f t="shared" ca="1" si="16"/>
        <v>2.0040900000000001</v>
      </c>
      <c r="Z194">
        <f t="shared" ca="1" si="17"/>
        <v>1</v>
      </c>
      <c r="AA194">
        <f t="shared" ca="1" si="18"/>
        <v>0</v>
      </c>
      <c r="AB194">
        <f t="shared" ca="1" si="19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0"/>
        <v>44131.330000000278</v>
      </c>
      <c r="S195" s="7" t="str">
        <f ca="1"/>
        <v>2025-06-04 23:21:12</v>
      </c>
      <c r="T195" s="7">
        <f ca="1">COUNTIF(INDIRECT($O$5),S195)</f>
        <v>5</v>
      </c>
      <c r="U195" s="7">
        <f ca="1">SUMIF(INDIRECT($O$5),S195,INDIRECT($O$6))</f>
        <v>9</v>
      </c>
      <c r="V195" s="7">
        <f ca="1">SUMIF(INDIRECT($O$5),S195,INDIRECT($O$7))</f>
        <v>-1.32</v>
      </c>
      <c r="W195" s="7">
        <f t="shared" ref="W195:W246" ca="1" si="21">_xlfn.MAXIFS(INDIRECT($O$10),INDIRECT($O$5),$S195)</f>
        <v>2.0045199999999999</v>
      </c>
      <c r="X195" s="7">
        <f t="shared" ref="X195:X246" ca="1" si="22">_xlfn.MAXIFS(INDIRECT($O$9),INDIRECT($O$5),$S195)</f>
        <v>2.0041099999999998</v>
      </c>
      <c r="Y195" s="7">
        <f t="shared" ref="Y195:Y246" ca="1" si="23">_xlfn.MINIFS(INDIRECT($O$9),INDIRECT($O$5),$S195)</f>
        <v>2.0025900000000001</v>
      </c>
      <c r="Z195">
        <f t="shared" ref="Z195:Z246" ca="1" si="24">IF(AND(X195&gt;W195,W195&gt;Y195), 1,0)</f>
        <v>0</v>
      </c>
      <c r="AA195">
        <f t="shared" ref="AA195:AA246" ca="1" si="25">IF(W195&gt;X195,1,0)</f>
        <v>1</v>
      </c>
      <c r="AB195">
        <f t="shared" ref="AB195:AB246" ca="1" si="26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27">L195-J195</f>
        <v>44132.330000000278</v>
      </c>
      <c r="S196" s="7" t="str">
        <f ca="1"/>
        <v>2025-06-04 23:16:00</v>
      </c>
      <c r="T196" s="7">
        <f ca="1">COUNTIF(INDIRECT($O$5),S196)</f>
        <v>6</v>
      </c>
      <c r="U196" s="7">
        <f ca="1">SUMIF(INDIRECT($O$5),S196,INDIRECT($O$6))</f>
        <v>11</v>
      </c>
      <c r="V196" s="7">
        <f ca="1">SUMIF(INDIRECT($O$5),S196,INDIRECT($O$7))</f>
        <v>-1.4000000000000004</v>
      </c>
      <c r="W196" s="7">
        <f t="shared" ca="1" si="21"/>
        <v>2.00319</v>
      </c>
      <c r="X196" s="7">
        <f t="shared" ca="1" si="22"/>
        <v>2.00244</v>
      </c>
      <c r="Y196" s="7">
        <f t="shared" ca="1" si="23"/>
        <v>2.0016600000000002</v>
      </c>
      <c r="Z196">
        <f t="shared" ca="1" si="24"/>
        <v>0</v>
      </c>
      <c r="AA196">
        <f t="shared" ca="1" si="25"/>
        <v>1</v>
      </c>
      <c r="AB196">
        <f t="shared" ca="1" si="26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27"/>
        <v>44130.490000000282</v>
      </c>
      <c r="S197" s="7" t="str">
        <f ca="1"/>
        <v>2025-06-04 23:10:50</v>
      </c>
      <c r="T197" s="7">
        <f ca="1">COUNTIF(INDIRECT($O$5),S197)</f>
        <v>4</v>
      </c>
      <c r="U197" s="7">
        <f ca="1">SUMIF(INDIRECT($O$5),S197,INDIRECT($O$6))</f>
        <v>7</v>
      </c>
      <c r="V197" s="7">
        <f ca="1">SUMIF(INDIRECT($O$5),S197,INDIRECT($O$7))</f>
        <v>-1.24</v>
      </c>
      <c r="W197" s="7">
        <f t="shared" ca="1" si="21"/>
        <v>2.0020699999999998</v>
      </c>
      <c r="X197" s="7">
        <f t="shared" ca="1" si="22"/>
        <v>1.99813</v>
      </c>
      <c r="Y197" s="7">
        <f t="shared" ca="1" si="23"/>
        <v>1.99787</v>
      </c>
      <c r="Z197">
        <f t="shared" ca="1" si="24"/>
        <v>0</v>
      </c>
      <c r="AA197">
        <f t="shared" ca="1" si="25"/>
        <v>1</v>
      </c>
      <c r="AB197">
        <f t="shared" ca="1" si="26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27"/>
        <v>44132.490000000282</v>
      </c>
      <c r="S198" s="7" t="str">
        <f ca="1"/>
        <v>2025-06-04 23:05:38</v>
      </c>
      <c r="T198" s="7">
        <f ca="1">COUNTIF(INDIRECT($O$5),S198)</f>
        <v>4</v>
      </c>
      <c r="U198" s="7">
        <f ca="1">SUMIF(INDIRECT($O$5),S198,INDIRECT($O$6))</f>
        <v>7</v>
      </c>
      <c r="V198" s="7">
        <f ca="1">SUMIF(INDIRECT($O$5),S198,INDIRECT($O$7))</f>
        <v>-1.24</v>
      </c>
      <c r="W198" s="7">
        <f t="shared" ca="1" si="21"/>
        <v>1.9981</v>
      </c>
      <c r="X198" s="7">
        <f t="shared" ca="1" si="22"/>
        <v>2.0003799999999998</v>
      </c>
      <c r="Y198" s="7">
        <f t="shared" ca="1" si="23"/>
        <v>1.99888</v>
      </c>
      <c r="Z198">
        <f t="shared" ca="1" si="24"/>
        <v>0</v>
      </c>
      <c r="AA198">
        <f t="shared" ca="1" si="25"/>
        <v>0</v>
      </c>
      <c r="AB198">
        <f t="shared" ca="1" si="26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27"/>
        <v>44134.490000000282</v>
      </c>
      <c r="S199" s="7" t="str">
        <f ca="1"/>
        <v>2025-06-04 22:59:56</v>
      </c>
      <c r="T199" s="7">
        <f ca="1">COUNTIF(INDIRECT($O$5),S199)</f>
        <v>3</v>
      </c>
      <c r="U199" s="7">
        <f ca="1">SUMIF(INDIRECT($O$5),S199,INDIRECT($O$6))</f>
        <v>5</v>
      </c>
      <c r="V199" s="7">
        <f ca="1">SUMIF(INDIRECT($O$5),S199,INDIRECT($O$7))</f>
        <v>-1.1599999999999999</v>
      </c>
      <c r="W199" s="7">
        <f t="shared" ca="1" si="21"/>
        <v>1.9993000000000001</v>
      </c>
      <c r="X199" s="7">
        <f t="shared" ca="1" si="22"/>
        <v>1.9969300000000001</v>
      </c>
      <c r="Y199" s="7">
        <f t="shared" ca="1" si="23"/>
        <v>1.9963900000000001</v>
      </c>
      <c r="Z199">
        <f t="shared" ca="1" si="24"/>
        <v>0</v>
      </c>
      <c r="AA199">
        <f t="shared" ca="1" si="25"/>
        <v>1</v>
      </c>
      <c r="AB199">
        <f t="shared" ca="1" si="26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27"/>
        <v>44133.570000000283</v>
      </c>
      <c r="S200" s="7" t="str">
        <f ca="1"/>
        <v>2025-06-04 22:54:45</v>
      </c>
      <c r="T200" s="7">
        <f ca="1">COUNTIF(INDIRECT($O$5),S200)</f>
        <v>5</v>
      </c>
      <c r="U200" s="7">
        <f ca="1">SUMIF(INDIRECT($O$5),S200,INDIRECT($O$6))</f>
        <v>9</v>
      </c>
      <c r="V200" s="7">
        <f ca="1">SUMIF(INDIRECT($O$5),S200,INDIRECT($O$7))</f>
        <v>-1.32</v>
      </c>
      <c r="W200" s="7">
        <f t="shared" ca="1" si="21"/>
        <v>1.9963200000000001</v>
      </c>
      <c r="X200" s="7">
        <f t="shared" ca="1" si="22"/>
        <v>1.9950600000000001</v>
      </c>
      <c r="Y200" s="7">
        <f t="shared" ca="1" si="23"/>
        <v>1.9944500000000001</v>
      </c>
      <c r="Z200">
        <f t="shared" ca="1" si="24"/>
        <v>0</v>
      </c>
      <c r="AA200">
        <f t="shared" ca="1" si="25"/>
        <v>1</v>
      </c>
      <c r="AB200">
        <f t="shared" ca="1" si="26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27"/>
        <v>44131.730000000287</v>
      </c>
      <c r="S201" s="7" t="str">
        <f ca="1"/>
        <v>2025-06-04 22:49:34</v>
      </c>
      <c r="T201" s="7">
        <f ca="1">COUNTIF(INDIRECT($O$5),S201)</f>
        <v>6</v>
      </c>
      <c r="U201" s="7">
        <f ca="1">SUMIF(INDIRECT($O$5),S201,INDIRECT($O$6))</f>
        <v>11</v>
      </c>
      <c r="V201" s="7">
        <f ca="1">SUMIF(INDIRECT($O$5),S201,INDIRECT($O$7))</f>
        <v>-1.4</v>
      </c>
      <c r="W201" s="7">
        <f t="shared" ca="1" si="21"/>
        <v>1.99468</v>
      </c>
      <c r="X201" s="7">
        <f t="shared" ca="1" si="22"/>
        <v>1.9938100000000001</v>
      </c>
      <c r="Y201" s="7">
        <f t="shared" ca="1" si="23"/>
        <v>1.9930600000000001</v>
      </c>
      <c r="Z201">
        <f t="shared" ca="1" si="24"/>
        <v>0</v>
      </c>
      <c r="AA201">
        <f t="shared" ca="1" si="25"/>
        <v>1</v>
      </c>
      <c r="AB201">
        <f t="shared" ca="1" si="26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27"/>
        <v>44133.730000000287</v>
      </c>
      <c r="S202" s="7" t="str">
        <f ca="1"/>
        <v>2025-06-04 22:44:23</v>
      </c>
      <c r="T202" s="7">
        <f ca="1">COUNTIF(INDIRECT($O$5),S202)</f>
        <v>4</v>
      </c>
      <c r="U202" s="7">
        <f ca="1">SUMIF(INDIRECT($O$5),S202,INDIRECT($O$6))</f>
        <v>7</v>
      </c>
      <c r="V202" s="7">
        <f ca="1">SUMIF(INDIRECT($O$5),S202,INDIRECT($O$7))</f>
        <v>-1.24</v>
      </c>
      <c r="W202" s="7">
        <f t="shared" ca="1" si="21"/>
        <v>1.9934700000000001</v>
      </c>
      <c r="X202" s="7">
        <f t="shared" ca="1" si="22"/>
        <v>1.9966999999999999</v>
      </c>
      <c r="Y202" s="7">
        <f t="shared" ca="1" si="23"/>
        <v>1.99594</v>
      </c>
      <c r="Z202">
        <f t="shared" ca="1" si="24"/>
        <v>0</v>
      </c>
      <c r="AA202">
        <f t="shared" ca="1" si="25"/>
        <v>0</v>
      </c>
      <c r="AB202">
        <f t="shared" ca="1" si="26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27"/>
        <v>44132.810000000289</v>
      </c>
      <c r="S203" s="7" t="str">
        <f ca="1"/>
        <v>2025-06-04 22:39:12</v>
      </c>
      <c r="T203" s="7">
        <f ca="1">COUNTIF(INDIRECT($O$5),S203)</f>
        <v>3</v>
      </c>
      <c r="U203" s="7">
        <f ca="1">SUMIF(INDIRECT($O$5),S203,INDIRECT($O$6))</f>
        <v>5</v>
      </c>
      <c r="V203" s="7">
        <f ca="1">SUMIF(INDIRECT($O$5),S203,INDIRECT($O$7))</f>
        <v>0.76000000000000012</v>
      </c>
      <c r="W203" s="7">
        <f t="shared" ca="1" si="21"/>
        <v>1.9960199999999999</v>
      </c>
      <c r="X203" s="7">
        <f t="shared" ca="1" si="22"/>
        <v>1.99661</v>
      </c>
      <c r="Y203" s="7">
        <f t="shared" ca="1" si="23"/>
        <v>1.9955499999999999</v>
      </c>
      <c r="Z203">
        <f t="shared" ca="1" si="24"/>
        <v>1</v>
      </c>
      <c r="AA203">
        <f t="shared" ca="1" si="25"/>
        <v>0</v>
      </c>
      <c r="AB203">
        <f t="shared" ca="1" si="26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27"/>
        <v>44134.810000000289</v>
      </c>
      <c r="S204" s="7" t="str">
        <f ca="1"/>
        <v>2025-06-04 22:34:00</v>
      </c>
      <c r="T204" s="7">
        <f ca="1">COUNTIF(INDIRECT($O$5),S204)</f>
        <v>6</v>
      </c>
      <c r="U204" s="7">
        <f ca="1">SUMIF(INDIRECT($O$5),S204,INDIRECT($O$6))</f>
        <v>11</v>
      </c>
      <c r="V204" s="7">
        <f ca="1">SUMIF(INDIRECT($O$5),S204,INDIRECT($O$7))</f>
        <v>4.3600000000000003</v>
      </c>
      <c r="W204" s="7">
        <f t="shared" ca="1" si="21"/>
        <v>1.9963500000000001</v>
      </c>
      <c r="X204" s="7">
        <f t="shared" ca="1" si="22"/>
        <v>1.99726</v>
      </c>
      <c r="Y204" s="7">
        <f t="shared" ca="1" si="23"/>
        <v>1.9961</v>
      </c>
      <c r="Z204">
        <f t="shared" ca="1" si="24"/>
        <v>1</v>
      </c>
      <c r="AA204">
        <f t="shared" ca="1" si="25"/>
        <v>0</v>
      </c>
      <c r="AB204">
        <f t="shared" ca="1" si="26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27"/>
        <v>44136.810000000289</v>
      </c>
      <c r="S205" s="7" t="str">
        <f ca="1"/>
        <v>2025-06-04 22:28:50</v>
      </c>
      <c r="T205" s="7">
        <f ca="1">COUNTIF(INDIRECT($O$5),S205)</f>
        <v>5</v>
      </c>
      <c r="U205" s="7">
        <f ca="1">SUMIF(INDIRECT($O$5),S205,INDIRECT($O$6))</f>
        <v>9</v>
      </c>
      <c r="V205" s="7">
        <f ca="1">SUMIF(INDIRECT($O$5),S205,INDIRECT($O$7))</f>
        <v>-1.32</v>
      </c>
      <c r="W205" s="7">
        <f t="shared" ca="1" si="21"/>
        <v>1.99742</v>
      </c>
      <c r="X205" s="7">
        <f t="shared" ca="1" si="22"/>
        <v>1.9999400000000001</v>
      </c>
      <c r="Y205" s="7">
        <f t="shared" ca="1" si="23"/>
        <v>1.9989699999999999</v>
      </c>
      <c r="Z205">
        <f t="shared" ca="1" si="24"/>
        <v>0</v>
      </c>
      <c r="AA205">
        <f t="shared" ca="1" si="25"/>
        <v>0</v>
      </c>
      <c r="AB205">
        <f t="shared" ca="1" si="26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27"/>
        <v>44134.970000000292</v>
      </c>
      <c r="S206" s="7" t="str">
        <f ca="1"/>
        <v>2025-06-04 22:23:39</v>
      </c>
      <c r="T206" s="7">
        <f ca="1">COUNTIF(INDIRECT($O$5),S206)</f>
        <v>4</v>
      </c>
      <c r="U206" s="7">
        <f ca="1">SUMIF(INDIRECT($O$5),S206,INDIRECT($O$6))</f>
        <v>7</v>
      </c>
      <c r="V206" s="7">
        <f ca="1">SUMIF(INDIRECT($O$5),S206,INDIRECT($O$7))</f>
        <v>-1.24</v>
      </c>
      <c r="W206" s="7">
        <f t="shared" ca="1" si="21"/>
        <v>2.0002399999999998</v>
      </c>
      <c r="X206" s="7">
        <f t="shared" ca="1" si="22"/>
        <v>1.9991099999999999</v>
      </c>
      <c r="Y206" s="7">
        <f t="shared" ca="1" si="23"/>
        <v>1.9977100000000001</v>
      </c>
      <c r="Z206">
        <f t="shared" ca="1" si="24"/>
        <v>0</v>
      </c>
      <c r="AA206">
        <f t="shared" ca="1" si="25"/>
        <v>1</v>
      </c>
      <c r="AB206">
        <f t="shared" ca="1" si="26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27"/>
        <v>44135.970000000292</v>
      </c>
      <c r="S207" s="7" t="str">
        <f ca="1"/>
        <v>2025-06-04 22:18:27</v>
      </c>
      <c r="T207" s="7">
        <f ca="1">COUNTIF(INDIRECT($O$5),S207)</f>
        <v>3</v>
      </c>
      <c r="U207" s="7">
        <f ca="1">SUMIF(INDIRECT($O$5),S207,INDIRECT($O$6))</f>
        <v>5</v>
      </c>
      <c r="V207" s="7">
        <f ca="1">SUMIF(INDIRECT($O$5),S207,INDIRECT($O$7))</f>
        <v>-1.1599999999999999</v>
      </c>
      <c r="W207" s="7">
        <f t="shared" ca="1" si="21"/>
        <v>1.9977400000000001</v>
      </c>
      <c r="X207" s="7">
        <f t="shared" ca="1" si="22"/>
        <v>1.9955400000000001</v>
      </c>
      <c r="Y207" s="7">
        <f t="shared" ca="1" si="23"/>
        <v>1.9947299999999999</v>
      </c>
      <c r="Z207">
        <f t="shared" ca="1" si="24"/>
        <v>0</v>
      </c>
      <c r="AA207">
        <f t="shared" ca="1" si="25"/>
        <v>1</v>
      </c>
      <c r="AB207">
        <f t="shared" ca="1" si="26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27"/>
        <v>44134.130000000296</v>
      </c>
      <c r="S208" s="7" t="str">
        <f ca="1"/>
        <v>2025-06-04 22:13:16</v>
      </c>
      <c r="T208" s="7">
        <f ca="1">COUNTIF(INDIRECT($O$5),S208)</f>
        <v>4</v>
      </c>
      <c r="U208" s="7">
        <f ca="1">SUMIF(INDIRECT($O$5),S208,INDIRECT($O$6))</f>
        <v>7</v>
      </c>
      <c r="V208" s="7">
        <f ca="1">SUMIF(INDIRECT($O$5),S208,INDIRECT($O$7))</f>
        <v>-1.24</v>
      </c>
      <c r="W208" s="7">
        <f t="shared" ca="1" si="21"/>
        <v>1.9943299999999999</v>
      </c>
      <c r="X208" s="7">
        <f t="shared" ca="1" si="22"/>
        <v>1.99099</v>
      </c>
      <c r="Y208" s="7">
        <f t="shared" ca="1" si="23"/>
        <v>1.99068</v>
      </c>
      <c r="Z208">
        <f t="shared" ca="1" si="24"/>
        <v>0</v>
      </c>
      <c r="AA208">
        <f t="shared" ca="1" si="25"/>
        <v>1</v>
      </c>
      <c r="AB208">
        <f t="shared" ca="1" si="26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27"/>
        <v>44136.130000000296</v>
      </c>
      <c r="S209" s="7" t="str">
        <f ca="1"/>
        <v>2025-06-04 22:08:05</v>
      </c>
      <c r="T209" s="7">
        <f t="shared" ref="T209:T246" ca="1" si="28">COUNTIF(INDIRECT($O$5),S209)</f>
        <v>4</v>
      </c>
      <c r="U209" s="7">
        <f t="shared" ref="U209:U246" ca="1" si="29">SUMIF(INDIRECT($O$5),S209,INDIRECT($O$6))</f>
        <v>7</v>
      </c>
      <c r="V209" s="7">
        <f t="shared" ref="V209:V246" ca="1" si="30">SUMIF(INDIRECT($O$5),S209,INDIRECT($O$7))</f>
        <v>-1.24</v>
      </c>
      <c r="W209" s="7">
        <f t="shared" ca="1" si="21"/>
        <v>1.99068</v>
      </c>
      <c r="X209" s="7">
        <f t="shared" ca="1" si="22"/>
        <v>1.9899899999999999</v>
      </c>
      <c r="Y209" s="7">
        <f t="shared" ca="1" si="23"/>
        <v>1.9885900000000001</v>
      </c>
      <c r="Z209">
        <f t="shared" ca="1" si="24"/>
        <v>0</v>
      </c>
      <c r="AA209">
        <f t="shared" ca="1" si="25"/>
        <v>1</v>
      </c>
      <c r="AB209">
        <f t="shared" ca="1" si="26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27"/>
        <v>44138.130000000296</v>
      </c>
      <c r="S210" s="7" t="str">
        <f ca="1"/>
        <v>2025-06-04 22:02:54</v>
      </c>
      <c r="T210" s="7">
        <f t="shared" ca="1" si="28"/>
        <v>3</v>
      </c>
      <c r="U210" s="7">
        <f t="shared" ca="1" si="29"/>
        <v>5</v>
      </c>
      <c r="V210" s="7">
        <f t="shared" ca="1" si="30"/>
        <v>-1.1599999999999999</v>
      </c>
      <c r="W210" s="7">
        <f t="shared" ca="1" si="21"/>
        <v>1.98773</v>
      </c>
      <c r="X210" s="7">
        <f t="shared" ca="1" si="22"/>
        <v>1.9870099999999999</v>
      </c>
      <c r="Y210" s="7">
        <f t="shared" ca="1" si="23"/>
        <v>1.98647</v>
      </c>
      <c r="Z210">
        <f t="shared" ca="1" si="24"/>
        <v>0</v>
      </c>
      <c r="AA210">
        <f t="shared" ca="1" si="25"/>
        <v>1</v>
      </c>
      <c r="AB210">
        <f t="shared" ca="1" si="26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27"/>
        <v>44136.290000000299</v>
      </c>
      <c r="S211" s="7" t="str">
        <f ca="1"/>
        <v>2025-06-04 21:57:11</v>
      </c>
      <c r="T211" s="7">
        <f t="shared" ca="1" si="28"/>
        <v>5</v>
      </c>
      <c r="U211" s="7">
        <f t="shared" ca="1" si="29"/>
        <v>9</v>
      </c>
      <c r="V211" s="7">
        <f t="shared" ca="1" si="30"/>
        <v>-1.3199999999999998</v>
      </c>
      <c r="W211" s="7">
        <f t="shared" ca="1" si="21"/>
        <v>1.9859</v>
      </c>
      <c r="X211" s="7">
        <f t="shared" ca="1" si="22"/>
        <v>1.9823</v>
      </c>
      <c r="Y211" s="7">
        <f t="shared" ca="1" si="23"/>
        <v>1.98132</v>
      </c>
      <c r="Z211">
        <f t="shared" ca="1" si="24"/>
        <v>0</v>
      </c>
      <c r="AA211">
        <f t="shared" ca="1" si="25"/>
        <v>1</v>
      </c>
      <c r="AB211">
        <f t="shared" ca="1" si="26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27"/>
        <v>44134.450000000303</v>
      </c>
      <c r="S212" s="7" t="str">
        <f ca="1"/>
        <v>2025-06-04 21:51:59</v>
      </c>
      <c r="T212" s="7">
        <f t="shared" ca="1" si="28"/>
        <v>4</v>
      </c>
      <c r="U212" s="7">
        <f t="shared" ca="1" si="29"/>
        <v>7</v>
      </c>
      <c r="V212" s="7">
        <f t="shared" ca="1" si="30"/>
        <v>-1.2399999999999998</v>
      </c>
      <c r="W212" s="7">
        <f t="shared" ca="1" si="21"/>
        <v>1.9821500000000001</v>
      </c>
      <c r="X212" s="7">
        <f t="shared" ca="1" si="22"/>
        <v>1.9810099999999999</v>
      </c>
      <c r="Y212" s="7">
        <f t="shared" ca="1" si="23"/>
        <v>1.9808399999999999</v>
      </c>
      <c r="Z212">
        <f t="shared" ca="1" si="24"/>
        <v>0</v>
      </c>
      <c r="AA212">
        <f t="shared" ca="1" si="25"/>
        <v>1</v>
      </c>
      <c r="AB212">
        <f t="shared" ca="1" si="26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27"/>
        <v>44135.450000000303</v>
      </c>
      <c r="S213" s="7" t="str">
        <f ca="1"/>
        <v>2025-06-04 21:46:48</v>
      </c>
      <c r="T213" s="7">
        <f t="shared" ca="1" si="28"/>
        <v>6</v>
      </c>
      <c r="U213" s="7">
        <f t="shared" ca="1" si="29"/>
        <v>11</v>
      </c>
      <c r="V213" s="7">
        <f t="shared" ca="1" si="30"/>
        <v>0.52000000000000024</v>
      </c>
      <c r="W213" s="7">
        <f t="shared" ca="1" si="21"/>
        <v>1.9810700000000001</v>
      </c>
      <c r="X213" s="7">
        <f t="shared" ca="1" si="22"/>
        <v>1.98366</v>
      </c>
      <c r="Y213" s="7">
        <f t="shared" ca="1" si="23"/>
        <v>1.98261</v>
      </c>
      <c r="Z213">
        <f t="shared" ca="1" si="24"/>
        <v>0</v>
      </c>
      <c r="AA213">
        <f t="shared" ca="1" si="25"/>
        <v>0</v>
      </c>
      <c r="AB213">
        <f t="shared" ca="1" si="26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27"/>
        <v>44133.610000000306</v>
      </c>
      <c r="S214" s="7" t="str">
        <f ca="1"/>
        <v>2025-06-04 21:41:37</v>
      </c>
      <c r="T214" s="7">
        <f t="shared" ca="1" si="28"/>
        <v>4</v>
      </c>
      <c r="U214" s="7">
        <f t="shared" ca="1" si="29"/>
        <v>7</v>
      </c>
      <c r="V214" s="7">
        <f t="shared" ca="1" si="30"/>
        <v>-1.2399999999999998</v>
      </c>
      <c r="W214" s="7">
        <f t="shared" ca="1" si="21"/>
        <v>1.9826699999999999</v>
      </c>
      <c r="X214" s="7">
        <f t="shared" ca="1" si="22"/>
        <v>1.9750000000000001</v>
      </c>
      <c r="Y214" s="7">
        <f t="shared" ca="1" si="23"/>
        <v>1.97458</v>
      </c>
      <c r="Z214">
        <f t="shared" ca="1" si="24"/>
        <v>0</v>
      </c>
      <c r="AA214">
        <f t="shared" ca="1" si="25"/>
        <v>1</v>
      </c>
      <c r="AB214">
        <f t="shared" ca="1" si="26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27"/>
        <v>44135.610000000306</v>
      </c>
      <c r="S215" s="7" t="str">
        <f ca="1"/>
        <v>2025-06-04 21:36:26</v>
      </c>
      <c r="T215" s="7">
        <f t="shared" ca="1" si="28"/>
        <v>3</v>
      </c>
      <c r="U215" s="7">
        <f t="shared" ca="1" si="29"/>
        <v>5</v>
      </c>
      <c r="V215" s="7">
        <f t="shared" ca="1" si="30"/>
        <v>-1.1599999999999999</v>
      </c>
      <c r="W215" s="7">
        <f t="shared" ca="1" si="21"/>
        <v>1.97502</v>
      </c>
      <c r="X215" s="7">
        <f t="shared" ca="1" si="22"/>
        <v>1.97498</v>
      </c>
      <c r="Y215" s="7">
        <f t="shared" ca="1" si="23"/>
        <v>1.97472</v>
      </c>
      <c r="Z215">
        <f t="shared" ca="1" si="24"/>
        <v>0</v>
      </c>
      <c r="AA215">
        <f t="shared" ca="1" si="25"/>
        <v>1</v>
      </c>
      <c r="AB215">
        <f t="shared" ca="1" si="26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27"/>
        <v>44137.610000000306</v>
      </c>
      <c r="S216" s="7" t="str">
        <f ca="1"/>
        <v>2025-06-04 21:31:15</v>
      </c>
      <c r="T216" s="7">
        <f t="shared" ca="1" si="28"/>
        <v>3</v>
      </c>
      <c r="U216" s="7">
        <f t="shared" ca="1" si="29"/>
        <v>5</v>
      </c>
      <c r="V216" s="7">
        <f t="shared" ca="1" si="30"/>
        <v>-1.1599999999999999</v>
      </c>
      <c r="W216" s="7">
        <f t="shared" ca="1" si="21"/>
        <v>1.9748600000000001</v>
      </c>
      <c r="X216" s="7">
        <f t="shared" ca="1" si="22"/>
        <v>1.9770399999999999</v>
      </c>
      <c r="Y216" s="7">
        <f t="shared" ca="1" si="23"/>
        <v>1.9768600000000001</v>
      </c>
      <c r="Z216">
        <f t="shared" ca="1" si="24"/>
        <v>0</v>
      </c>
      <c r="AA216">
        <f t="shared" ca="1" si="25"/>
        <v>0</v>
      </c>
      <c r="AB216">
        <f t="shared" ca="1" si="26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27"/>
        <v>44135.77000000031</v>
      </c>
      <c r="S217" s="7" t="str">
        <f ca="1"/>
        <v>2025-06-04 21:26:04</v>
      </c>
      <c r="T217" s="7">
        <f t="shared" ca="1" si="28"/>
        <v>4</v>
      </c>
      <c r="U217" s="7">
        <f t="shared" ca="1" si="29"/>
        <v>7</v>
      </c>
      <c r="V217" s="7">
        <f t="shared" ca="1" si="30"/>
        <v>-1.24</v>
      </c>
      <c r="W217" s="7">
        <f t="shared" ca="1" si="21"/>
        <v>1.9768600000000001</v>
      </c>
      <c r="X217" s="7">
        <f t="shared" ca="1" si="22"/>
        <v>1.9737499999999999</v>
      </c>
      <c r="Y217" s="7">
        <f t="shared" ca="1" si="23"/>
        <v>1.9731300000000001</v>
      </c>
      <c r="Z217">
        <f t="shared" ca="1" si="24"/>
        <v>0</v>
      </c>
      <c r="AA217">
        <f t="shared" ca="1" si="25"/>
        <v>1</v>
      </c>
      <c r="AB217">
        <f t="shared" ca="1" si="26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27"/>
        <v>44137.77000000031</v>
      </c>
      <c r="S218" s="7" t="str">
        <f ca="1"/>
        <v>2025-06-04 21:20:52</v>
      </c>
      <c r="T218" s="7">
        <f t="shared" ca="1" si="28"/>
        <v>5</v>
      </c>
      <c r="U218" s="7">
        <f t="shared" ca="1" si="29"/>
        <v>9</v>
      </c>
      <c r="V218" s="7">
        <f t="shared" ca="1" si="30"/>
        <v>-1.3199999999999998</v>
      </c>
      <c r="W218" s="7">
        <f t="shared" ca="1" si="21"/>
        <v>1.97363</v>
      </c>
      <c r="X218" s="7">
        <f t="shared" ca="1" si="22"/>
        <v>1.9776899999999999</v>
      </c>
      <c r="Y218" s="7">
        <f t="shared" ca="1" si="23"/>
        <v>1.97723</v>
      </c>
      <c r="Z218">
        <f t="shared" ca="1" si="24"/>
        <v>0</v>
      </c>
      <c r="AA218">
        <f t="shared" ca="1" si="25"/>
        <v>0</v>
      </c>
      <c r="AB218">
        <f t="shared" ca="1" si="26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27"/>
        <v>44139.77000000031</v>
      </c>
      <c r="S219" s="7" t="str">
        <f ca="1"/>
        <v>2025-06-04 21:15:41</v>
      </c>
      <c r="T219" s="7">
        <f t="shared" ca="1" si="28"/>
        <v>5</v>
      </c>
      <c r="U219" s="7">
        <f t="shared" ca="1" si="29"/>
        <v>9</v>
      </c>
      <c r="V219" s="7">
        <f t="shared" ca="1" si="30"/>
        <v>-1.32</v>
      </c>
      <c r="W219" s="7">
        <f t="shared" ca="1" si="21"/>
        <v>1.9777800000000001</v>
      </c>
      <c r="X219" s="7">
        <f t="shared" ca="1" si="22"/>
        <v>1.97462</v>
      </c>
      <c r="Y219" s="7">
        <f t="shared" ca="1" si="23"/>
        <v>1.9730700000000001</v>
      </c>
      <c r="Z219">
        <f t="shared" ca="1" si="24"/>
        <v>0</v>
      </c>
      <c r="AA219">
        <f t="shared" ca="1" si="25"/>
        <v>1</v>
      </c>
      <c r="AB219">
        <f t="shared" ca="1" si="26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27"/>
        <v>44140.77000000031</v>
      </c>
      <c r="S220" s="7" t="str">
        <f ca="1"/>
        <v>2025-06-04 21:10:31</v>
      </c>
      <c r="T220" s="7">
        <f t="shared" ca="1" si="28"/>
        <v>4</v>
      </c>
      <c r="U220" s="7">
        <f t="shared" ca="1" si="29"/>
        <v>7</v>
      </c>
      <c r="V220" s="7">
        <f t="shared" ca="1" si="30"/>
        <v>2.6</v>
      </c>
      <c r="W220" s="7">
        <f t="shared" ca="1" si="21"/>
        <v>1.974</v>
      </c>
      <c r="X220" s="7">
        <f t="shared" ca="1" si="22"/>
        <v>1.9746300000000001</v>
      </c>
      <c r="Y220" s="7">
        <f t="shared" ca="1" si="23"/>
        <v>1.9737499999999999</v>
      </c>
      <c r="Z220">
        <f t="shared" ca="1" si="24"/>
        <v>1</v>
      </c>
      <c r="AA220">
        <f t="shared" ca="1" si="25"/>
        <v>0</v>
      </c>
      <c r="AB220">
        <f t="shared" ca="1" si="26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27"/>
        <v>44138.930000000313</v>
      </c>
      <c r="S221" s="7" t="str">
        <f ca="1"/>
        <v>2025-06-04 21:05:19</v>
      </c>
      <c r="T221" s="7">
        <f t="shared" ca="1" si="28"/>
        <v>5</v>
      </c>
      <c r="U221" s="7">
        <f t="shared" ca="1" si="29"/>
        <v>9</v>
      </c>
      <c r="V221" s="7">
        <f t="shared" ca="1" si="30"/>
        <v>-1.3199999999999998</v>
      </c>
      <c r="W221" s="7">
        <f t="shared" ca="1" si="21"/>
        <v>1.9745999999999999</v>
      </c>
      <c r="X221" s="7">
        <f t="shared" ca="1" si="22"/>
        <v>1.97288</v>
      </c>
      <c r="Y221" s="7">
        <f t="shared" ca="1" si="23"/>
        <v>1.97133</v>
      </c>
      <c r="Z221">
        <f t="shared" ca="1" si="24"/>
        <v>0</v>
      </c>
      <c r="AA221">
        <f t="shared" ca="1" si="25"/>
        <v>1</v>
      </c>
      <c r="AB221">
        <f t="shared" ca="1" si="26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27"/>
        <v>44137.090000000317</v>
      </c>
      <c r="S222" s="7" t="str">
        <f ca="1"/>
        <v>2025-06-04 21:00:07</v>
      </c>
      <c r="T222" s="7">
        <f t="shared" ca="1" si="28"/>
        <v>3</v>
      </c>
      <c r="U222" s="7">
        <f t="shared" ca="1" si="29"/>
        <v>5</v>
      </c>
      <c r="V222" s="7">
        <f t="shared" ca="1" si="30"/>
        <v>-1.1599999999999999</v>
      </c>
      <c r="W222" s="7">
        <f t="shared" ca="1" si="21"/>
        <v>1.97153</v>
      </c>
      <c r="X222" s="7">
        <f t="shared" ca="1" si="22"/>
        <v>1.9739599999999999</v>
      </c>
      <c r="Y222" s="7">
        <f t="shared" ca="1" si="23"/>
        <v>1.9733700000000001</v>
      </c>
      <c r="Z222">
        <f t="shared" ca="1" si="24"/>
        <v>0</v>
      </c>
      <c r="AA222">
        <f t="shared" ca="1" si="25"/>
        <v>0</v>
      </c>
      <c r="AB222">
        <f t="shared" ca="1" si="26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27"/>
        <v>44139.090000000317</v>
      </c>
      <c r="S223" s="7" t="str">
        <f ca="1"/>
        <v>2025-06-04 20:54:26</v>
      </c>
      <c r="T223" s="7">
        <f t="shared" ca="1" si="28"/>
        <v>3</v>
      </c>
      <c r="U223" s="7">
        <f t="shared" ca="1" si="29"/>
        <v>5</v>
      </c>
      <c r="V223" s="7">
        <f t="shared" ca="1" si="30"/>
        <v>-1.1599999999999999</v>
      </c>
      <c r="W223" s="7">
        <f t="shared" ca="1" si="21"/>
        <v>1.9736899999999999</v>
      </c>
      <c r="X223" s="7">
        <f t="shared" ca="1" si="22"/>
        <v>1.9731399999999999</v>
      </c>
      <c r="Y223" s="7">
        <f t="shared" ca="1" si="23"/>
        <v>1.97261</v>
      </c>
      <c r="Z223">
        <f t="shared" ca="1" si="24"/>
        <v>0</v>
      </c>
      <c r="AA223">
        <f t="shared" ca="1" si="25"/>
        <v>1</v>
      </c>
      <c r="AB223">
        <f t="shared" ca="1" si="26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27"/>
        <v>44137.25000000032</v>
      </c>
      <c r="S224" s="7" t="str">
        <f ca="1"/>
        <v>2025-06-04 20:49:15</v>
      </c>
      <c r="T224" s="7">
        <f t="shared" ca="1" si="28"/>
        <v>6</v>
      </c>
      <c r="U224" s="7">
        <f t="shared" ca="1" si="29"/>
        <v>11</v>
      </c>
      <c r="V224" s="7">
        <f t="shared" ca="1" si="30"/>
        <v>0.52</v>
      </c>
      <c r="W224" s="7">
        <f t="shared" ca="1" si="21"/>
        <v>1.97309</v>
      </c>
      <c r="X224" s="7">
        <f t="shared" ca="1" si="22"/>
        <v>1.9707600000000001</v>
      </c>
      <c r="Y224" s="7">
        <f t="shared" ca="1" si="23"/>
        <v>1.9698500000000001</v>
      </c>
      <c r="Z224">
        <f t="shared" ca="1" si="24"/>
        <v>0</v>
      </c>
      <c r="AA224">
        <f t="shared" ca="1" si="25"/>
        <v>1</v>
      </c>
      <c r="AB224">
        <f t="shared" ca="1" si="26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27"/>
        <v>44139.25000000032</v>
      </c>
      <c r="S225" s="7" t="str">
        <f ca="1"/>
        <v>2025-06-04 20:44:03</v>
      </c>
      <c r="T225" s="7">
        <f t="shared" ca="1" si="28"/>
        <v>6</v>
      </c>
      <c r="U225" s="7">
        <f t="shared" ca="1" si="29"/>
        <v>11</v>
      </c>
      <c r="V225" s="7">
        <f t="shared" ca="1" si="30"/>
        <v>-1.4</v>
      </c>
      <c r="W225" s="7">
        <f t="shared" ca="1" si="21"/>
        <v>1.9701599999999999</v>
      </c>
      <c r="X225" s="7">
        <f t="shared" ca="1" si="22"/>
        <v>1.9716800000000001</v>
      </c>
      <c r="Y225" s="7">
        <f t="shared" ca="1" si="23"/>
        <v>1.97062</v>
      </c>
      <c r="Z225">
        <f t="shared" ca="1" si="24"/>
        <v>0</v>
      </c>
      <c r="AA225">
        <f t="shared" ca="1" si="25"/>
        <v>0</v>
      </c>
      <c r="AB225">
        <f t="shared" ca="1" si="26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27"/>
        <v>44138.330000000322</v>
      </c>
      <c r="S226" s="7" t="str">
        <f ca="1"/>
        <v>2025-06-04 20:38:53</v>
      </c>
      <c r="T226" s="7">
        <f t="shared" ca="1" si="28"/>
        <v>4</v>
      </c>
      <c r="U226" s="7">
        <f t="shared" ca="1" si="29"/>
        <v>7</v>
      </c>
      <c r="V226" s="7">
        <f t="shared" ca="1" si="30"/>
        <v>-1.24</v>
      </c>
      <c r="W226" s="7">
        <f t="shared" ca="1" si="21"/>
        <v>1.97149</v>
      </c>
      <c r="X226" s="7">
        <f t="shared" ca="1" si="22"/>
        <v>1.97295</v>
      </c>
      <c r="Y226" s="7">
        <f t="shared" ca="1" si="23"/>
        <v>1.9721</v>
      </c>
      <c r="Z226">
        <f t="shared" ca="1" si="24"/>
        <v>0</v>
      </c>
      <c r="AA226">
        <f t="shared" ca="1" si="25"/>
        <v>0</v>
      </c>
      <c r="AB226">
        <f t="shared" ca="1" si="26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27"/>
        <v>44139.330000000322</v>
      </c>
      <c r="S227" s="7" t="str">
        <f ca="1"/>
        <v>2025-06-04 20:33:41</v>
      </c>
      <c r="T227" s="7">
        <f t="shared" ca="1" si="28"/>
        <v>5</v>
      </c>
      <c r="U227" s="7">
        <f t="shared" ca="1" si="29"/>
        <v>9</v>
      </c>
      <c r="V227" s="7">
        <f t="shared" ca="1" si="30"/>
        <v>-1.32</v>
      </c>
      <c r="W227" s="7">
        <f t="shared" ca="1" si="21"/>
        <v>1.97228</v>
      </c>
      <c r="X227" s="7">
        <f t="shared" ca="1" si="22"/>
        <v>1.9758199999999999</v>
      </c>
      <c r="Y227" s="7">
        <f t="shared" ca="1" si="23"/>
        <v>1.97376</v>
      </c>
      <c r="Z227">
        <f t="shared" ca="1" si="24"/>
        <v>0</v>
      </c>
      <c r="AA227">
        <f t="shared" ca="1" si="25"/>
        <v>0</v>
      </c>
      <c r="AB227">
        <f t="shared" ca="1" si="26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27"/>
        <v>44137.490000000325</v>
      </c>
      <c r="S228" s="7" t="str">
        <f ca="1"/>
        <v>2025-06-04 20:28:20</v>
      </c>
      <c r="T228" s="7">
        <f t="shared" ca="1" si="28"/>
        <v>5</v>
      </c>
      <c r="U228" s="7">
        <f t="shared" ca="1" si="29"/>
        <v>9</v>
      </c>
      <c r="V228" s="7">
        <f t="shared" ca="1" si="30"/>
        <v>-1.3199999999999998</v>
      </c>
      <c r="W228" s="7">
        <f t="shared" ca="1" si="21"/>
        <v>0.87067000000000005</v>
      </c>
      <c r="X228" s="7">
        <f t="shared" ca="1" si="22"/>
        <v>0.86982999999999999</v>
      </c>
      <c r="Y228" s="7">
        <f t="shared" ca="1" si="23"/>
        <v>0.86941999999999997</v>
      </c>
      <c r="Z228">
        <f t="shared" ca="1" si="24"/>
        <v>0</v>
      </c>
      <c r="AA228">
        <f t="shared" ca="1" si="25"/>
        <v>1</v>
      </c>
      <c r="AB228">
        <f t="shared" ca="1" si="26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27"/>
        <v>44139.490000000325</v>
      </c>
      <c r="S229" s="7" t="str">
        <f ca="1"/>
        <v>2025-06-04 20:23:09</v>
      </c>
      <c r="T229" s="7">
        <f t="shared" ca="1" si="28"/>
        <v>3</v>
      </c>
      <c r="U229" s="7">
        <f t="shared" ca="1" si="29"/>
        <v>5</v>
      </c>
      <c r="V229" s="7">
        <f t="shared" ca="1" si="30"/>
        <v>-1.1599999999999999</v>
      </c>
      <c r="W229" s="7">
        <f t="shared" ca="1" si="21"/>
        <v>0.86973999999999996</v>
      </c>
      <c r="X229" s="7">
        <f t="shared" ca="1" si="22"/>
        <v>0.86767000000000005</v>
      </c>
      <c r="Y229" s="7">
        <f t="shared" ca="1" si="23"/>
        <v>0.86734999999999995</v>
      </c>
      <c r="Z229">
        <f t="shared" ca="1" si="24"/>
        <v>0</v>
      </c>
      <c r="AA229">
        <f t="shared" ca="1" si="25"/>
        <v>1</v>
      </c>
      <c r="AB229">
        <f t="shared" ca="1" si="26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27"/>
        <v>44140.490000000325</v>
      </c>
      <c r="S230" s="7" t="str">
        <f ca="1"/>
        <v>2025-06-04 20:17:57</v>
      </c>
      <c r="T230" s="7">
        <f t="shared" ca="1" si="28"/>
        <v>3</v>
      </c>
      <c r="U230" s="7">
        <f t="shared" ca="1" si="29"/>
        <v>5</v>
      </c>
      <c r="V230" s="7">
        <f t="shared" ca="1" si="30"/>
        <v>-1.1599999999999999</v>
      </c>
      <c r="W230" s="7">
        <f t="shared" ca="1" si="21"/>
        <v>0.86702000000000001</v>
      </c>
      <c r="X230" s="7">
        <f t="shared" ca="1" si="22"/>
        <v>0.86606000000000005</v>
      </c>
      <c r="Y230" s="7">
        <f t="shared" ca="1" si="23"/>
        <v>0.86572000000000005</v>
      </c>
      <c r="Z230">
        <f t="shared" ca="1" si="24"/>
        <v>0</v>
      </c>
      <c r="AA230">
        <f t="shared" ca="1" si="25"/>
        <v>1</v>
      </c>
      <c r="AB230">
        <f t="shared" ca="1" si="26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27"/>
        <v>44138.650000000329</v>
      </c>
      <c r="S231" s="7" t="str">
        <f ca="1"/>
        <v>2025-06-04 20:12:46</v>
      </c>
      <c r="T231" s="7">
        <f t="shared" ca="1" si="28"/>
        <v>4</v>
      </c>
      <c r="U231" s="7">
        <f t="shared" ca="1" si="29"/>
        <v>7</v>
      </c>
      <c r="V231" s="7">
        <f t="shared" ca="1" si="30"/>
        <v>2.6</v>
      </c>
      <c r="W231" s="7">
        <f t="shared" ca="1" si="21"/>
        <v>0.86575000000000002</v>
      </c>
      <c r="X231" s="7">
        <f t="shared" ca="1" si="22"/>
        <v>0.86589000000000005</v>
      </c>
      <c r="Y231" s="7">
        <f t="shared" ca="1" si="23"/>
        <v>0.86531999999999998</v>
      </c>
      <c r="Z231">
        <f t="shared" ca="1" si="24"/>
        <v>1</v>
      </c>
      <c r="AA231">
        <f t="shared" ca="1" si="25"/>
        <v>0</v>
      </c>
      <c r="AB231">
        <f t="shared" ca="1" si="26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27"/>
        <v>44140.650000000329</v>
      </c>
      <c r="S232" s="7" t="str">
        <f ca="1"/>
        <v>2025-06-04 20:07:35</v>
      </c>
      <c r="T232" s="7">
        <f t="shared" ca="1" si="28"/>
        <v>5</v>
      </c>
      <c r="U232" s="7">
        <f t="shared" ca="1" si="29"/>
        <v>9</v>
      </c>
      <c r="V232" s="7">
        <f t="shared" ca="1" si="30"/>
        <v>-1.32</v>
      </c>
      <c r="W232" s="7">
        <f t="shared" ca="1" si="21"/>
        <v>0.86548000000000003</v>
      </c>
      <c r="X232" s="7">
        <f t="shared" ca="1" si="22"/>
        <v>0.86709999999999998</v>
      </c>
      <c r="Y232" s="7">
        <f t="shared" ca="1" si="23"/>
        <v>0.86684000000000005</v>
      </c>
      <c r="Z232">
        <f t="shared" ca="1" si="24"/>
        <v>0</v>
      </c>
      <c r="AA232">
        <f t="shared" ca="1" si="25"/>
        <v>0</v>
      </c>
      <c r="AB232">
        <f t="shared" ca="1" si="26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27"/>
        <v>44138.810000000332</v>
      </c>
      <c r="S233" s="7" t="str">
        <f ca="1"/>
        <v>2025-06-04 20:02:24</v>
      </c>
      <c r="T233" s="7">
        <f t="shared" ca="1" si="28"/>
        <v>6</v>
      </c>
      <c r="U233" s="7">
        <f t="shared" ca="1" si="29"/>
        <v>11</v>
      </c>
      <c r="V233" s="7">
        <f t="shared" ca="1" si="30"/>
        <v>-1.4000000000000001</v>
      </c>
      <c r="W233" s="7">
        <f t="shared" ca="1" si="21"/>
        <v>0.86687999999999998</v>
      </c>
      <c r="X233" s="7">
        <f t="shared" ca="1" si="22"/>
        <v>0.86465999999999998</v>
      </c>
      <c r="Y233" s="7">
        <f t="shared" ca="1" si="23"/>
        <v>0.86402000000000001</v>
      </c>
      <c r="Z233">
        <f t="shared" ca="1" si="24"/>
        <v>0</v>
      </c>
      <c r="AA233">
        <f t="shared" ca="1" si="25"/>
        <v>1</v>
      </c>
      <c r="AB233">
        <f t="shared" ca="1" si="26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27"/>
        <v>44140.810000000332</v>
      </c>
      <c r="S234" s="7" t="str">
        <f ca="1"/>
        <v>2025-06-04 19:57:13</v>
      </c>
      <c r="T234" s="7">
        <f t="shared" ca="1" si="28"/>
        <v>4</v>
      </c>
      <c r="U234" s="7">
        <f t="shared" ca="1" si="29"/>
        <v>7</v>
      </c>
      <c r="V234" s="7">
        <f t="shared" ca="1" si="30"/>
        <v>-1.24</v>
      </c>
      <c r="W234" s="7">
        <f t="shared" ca="1" si="21"/>
        <v>0.86411000000000004</v>
      </c>
      <c r="X234" s="7">
        <f t="shared" ca="1" si="22"/>
        <v>0.86351999999999995</v>
      </c>
      <c r="Y234" s="7">
        <f t="shared" ca="1" si="23"/>
        <v>0.86317999999999995</v>
      </c>
      <c r="Z234">
        <f t="shared" ca="1" si="24"/>
        <v>0</v>
      </c>
      <c r="AA234">
        <f t="shared" ca="1" si="25"/>
        <v>1</v>
      </c>
      <c r="AB234">
        <f t="shared" ca="1" si="26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27"/>
        <v>44141.810000000332</v>
      </c>
      <c r="S235" s="7" t="str">
        <f ca="1"/>
        <v>2025-06-04 19:51:29</v>
      </c>
      <c r="T235" s="7">
        <f t="shared" ca="1" si="28"/>
        <v>3</v>
      </c>
      <c r="U235" s="7">
        <f t="shared" ca="1" si="29"/>
        <v>5</v>
      </c>
      <c r="V235" s="7">
        <f t="shared" ca="1" si="30"/>
        <v>-1.1599999999999999</v>
      </c>
      <c r="W235" s="7">
        <f t="shared" ca="1" si="21"/>
        <v>0.86438000000000004</v>
      </c>
      <c r="X235" s="7">
        <f t="shared" ca="1" si="22"/>
        <v>0.86631999999999998</v>
      </c>
      <c r="Y235" s="7">
        <f t="shared" ca="1" si="23"/>
        <v>0.86614999999999998</v>
      </c>
      <c r="Z235">
        <f t="shared" ca="1" si="24"/>
        <v>0</v>
      </c>
      <c r="AA235">
        <f t="shared" ca="1" si="25"/>
        <v>0</v>
      </c>
      <c r="AB235">
        <f t="shared" ca="1" si="26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27"/>
        <v>44139.970000000336</v>
      </c>
      <c r="S236" s="7" t="str">
        <f ca="1"/>
        <v>2025-06-04 19:46:17</v>
      </c>
      <c r="T236" s="7">
        <f t="shared" ca="1" si="28"/>
        <v>6</v>
      </c>
      <c r="U236" s="7">
        <f t="shared" ca="1" si="29"/>
        <v>11</v>
      </c>
      <c r="V236" s="7">
        <f t="shared" ca="1" si="30"/>
        <v>-1.3999999999999997</v>
      </c>
      <c r="W236" s="7">
        <f t="shared" ca="1" si="21"/>
        <v>0.86680999999999997</v>
      </c>
      <c r="X236" s="7">
        <f t="shared" ca="1" si="22"/>
        <v>0.86897000000000002</v>
      </c>
      <c r="Y236" s="7">
        <f t="shared" ca="1" si="23"/>
        <v>0.86861999999999995</v>
      </c>
      <c r="Z236">
        <f t="shared" ca="1" si="24"/>
        <v>0</v>
      </c>
      <c r="AA236">
        <f t="shared" ca="1" si="25"/>
        <v>0</v>
      </c>
      <c r="AB236">
        <f t="shared" ca="1" si="26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27"/>
        <v>44141.970000000336</v>
      </c>
      <c r="S237" s="7" t="str">
        <f ca="1"/>
        <v>2025-06-04 19:41:06</v>
      </c>
      <c r="T237" s="7">
        <f t="shared" ca="1" si="28"/>
        <v>6</v>
      </c>
      <c r="U237" s="7">
        <f t="shared" ca="1" si="29"/>
        <v>11</v>
      </c>
      <c r="V237" s="7">
        <f t="shared" ca="1" si="30"/>
        <v>6.28</v>
      </c>
      <c r="W237" s="7">
        <f t="shared" ca="1" si="21"/>
        <v>0.86902000000000001</v>
      </c>
      <c r="X237" s="7">
        <f t="shared" ca="1" si="22"/>
        <v>0.86943999999999999</v>
      </c>
      <c r="Y237" s="7">
        <f t="shared" ca="1" si="23"/>
        <v>0.86853000000000002</v>
      </c>
      <c r="Z237">
        <f t="shared" ca="1" si="24"/>
        <v>1</v>
      </c>
      <c r="AA237">
        <f t="shared" ca="1" si="25"/>
        <v>0</v>
      </c>
      <c r="AB237">
        <f t="shared" ca="1" si="26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27"/>
        <v>44140.130000000339</v>
      </c>
      <c r="S238" s="7" t="str">
        <f ca="1"/>
        <v>2025-06-04 19:35:55</v>
      </c>
      <c r="T238" s="7">
        <f t="shared" ca="1" si="28"/>
        <v>3</v>
      </c>
      <c r="U238" s="7">
        <f t="shared" ca="1" si="29"/>
        <v>5</v>
      </c>
      <c r="V238" s="7">
        <f t="shared" ca="1" si="30"/>
        <v>-1.1599999999999999</v>
      </c>
      <c r="W238" s="7">
        <f t="shared" ca="1" si="21"/>
        <v>0.86960999999999999</v>
      </c>
      <c r="X238" s="7">
        <f t="shared" ca="1" si="22"/>
        <v>0.86756999999999995</v>
      </c>
      <c r="Y238" s="7">
        <f t="shared" ca="1" si="23"/>
        <v>0.86751</v>
      </c>
      <c r="Z238">
        <f t="shared" ca="1" si="24"/>
        <v>0</v>
      </c>
      <c r="AA238">
        <f t="shared" ca="1" si="25"/>
        <v>1</v>
      </c>
      <c r="AB238">
        <f t="shared" ca="1" si="26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27"/>
        <v>44141.130000000339</v>
      </c>
      <c r="S239" s="7" t="str">
        <f ca="1"/>
        <v>2025-06-04 19:30:43</v>
      </c>
      <c r="T239" s="7">
        <f t="shared" ca="1" si="28"/>
        <v>3</v>
      </c>
      <c r="U239" s="7">
        <f t="shared" ca="1" si="29"/>
        <v>5</v>
      </c>
      <c r="V239" s="7">
        <f t="shared" ca="1" si="30"/>
        <v>-1.1599999999999999</v>
      </c>
      <c r="W239" s="7">
        <f t="shared" ca="1" si="21"/>
        <v>0.86738999999999999</v>
      </c>
      <c r="X239" s="7">
        <f t="shared" ca="1" si="22"/>
        <v>0.86561999999999995</v>
      </c>
      <c r="Y239" s="7">
        <f t="shared" ca="1" si="23"/>
        <v>0.86516000000000004</v>
      </c>
      <c r="Z239">
        <f t="shared" ca="1" si="24"/>
        <v>0</v>
      </c>
      <c r="AA239">
        <f t="shared" ca="1" si="25"/>
        <v>1</v>
      </c>
      <c r="AB239">
        <f t="shared" ca="1" si="26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27"/>
        <v>44143.130000000339</v>
      </c>
      <c r="S240" s="7" t="str">
        <f ca="1"/>
        <v>2025-06-04 19:25:31</v>
      </c>
      <c r="T240" s="7">
        <f t="shared" ca="1" si="28"/>
        <v>3</v>
      </c>
      <c r="U240" s="7">
        <f t="shared" ca="1" si="29"/>
        <v>5</v>
      </c>
      <c r="V240" s="7">
        <f t="shared" ca="1" si="30"/>
        <v>-1.1599999999999999</v>
      </c>
      <c r="W240" s="7">
        <f t="shared" ca="1" si="21"/>
        <v>0.86516999999999999</v>
      </c>
      <c r="X240" s="7">
        <f t="shared" ca="1" si="22"/>
        <v>0.86836000000000002</v>
      </c>
      <c r="Y240" s="7">
        <f t="shared" ca="1" si="23"/>
        <v>0.86831999999999998</v>
      </c>
      <c r="Z240">
        <f t="shared" ca="1" si="24"/>
        <v>0</v>
      </c>
      <c r="AA240">
        <f t="shared" ca="1" si="25"/>
        <v>0</v>
      </c>
      <c r="AB240">
        <f t="shared" ca="1" si="26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27"/>
        <v>44141.290000000343</v>
      </c>
      <c r="S241" s="7" t="str">
        <f ca="1"/>
        <v>2025-06-04 19:20:20</v>
      </c>
      <c r="T241" s="7">
        <f t="shared" ca="1" si="28"/>
        <v>3</v>
      </c>
      <c r="U241" s="7">
        <f t="shared" ca="1" si="29"/>
        <v>5</v>
      </c>
      <c r="V241" s="7">
        <f t="shared" ca="1" si="30"/>
        <v>-0.15999999999999992</v>
      </c>
      <c r="W241" s="7">
        <f t="shared" ca="1" si="21"/>
        <v>0.86845000000000006</v>
      </c>
      <c r="X241" s="7">
        <f t="shared" ca="1" si="22"/>
        <v>0.86845000000000006</v>
      </c>
      <c r="Y241" s="7">
        <f t="shared" ca="1" si="23"/>
        <v>0.86790999999999996</v>
      </c>
      <c r="Z241">
        <f t="shared" ca="1" si="24"/>
        <v>0</v>
      </c>
      <c r="AA241">
        <f t="shared" ca="1" si="25"/>
        <v>0</v>
      </c>
      <c r="AB241">
        <f t="shared" ca="1" si="26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27"/>
        <v>44139.450000000346</v>
      </c>
      <c r="S242" s="7" t="str">
        <f ca="1"/>
        <v>2025-06-04 19:15:09</v>
      </c>
      <c r="T242" s="7">
        <f t="shared" ca="1" si="28"/>
        <v>4</v>
      </c>
      <c r="U242" s="7">
        <f t="shared" ca="1" si="29"/>
        <v>7</v>
      </c>
      <c r="V242" s="7">
        <f t="shared" ca="1" si="30"/>
        <v>2.6000000000000005</v>
      </c>
      <c r="W242" s="7">
        <f t="shared" ca="1" si="21"/>
        <v>0.86839999999999995</v>
      </c>
      <c r="X242" s="7">
        <f t="shared" ca="1" si="22"/>
        <v>0.86860000000000004</v>
      </c>
      <c r="Y242" s="7">
        <f t="shared" ca="1" si="23"/>
        <v>0.86819999999999997</v>
      </c>
      <c r="Z242">
        <f t="shared" ca="1" si="24"/>
        <v>1</v>
      </c>
      <c r="AA242">
        <f t="shared" ca="1" si="25"/>
        <v>0</v>
      </c>
      <c r="AB242">
        <f t="shared" ca="1" si="26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27"/>
        <v>44141.450000000346</v>
      </c>
      <c r="S243" s="7" t="str">
        <f ca="1"/>
        <v>2025-06-04 19:09:57</v>
      </c>
      <c r="T243" s="7">
        <f t="shared" ca="1" si="28"/>
        <v>3</v>
      </c>
      <c r="U243" s="7">
        <f t="shared" ca="1" si="29"/>
        <v>5</v>
      </c>
      <c r="V243" s="7">
        <f t="shared" ca="1" si="30"/>
        <v>-1.1599999999999999</v>
      </c>
      <c r="W243" s="7">
        <f t="shared" ca="1" si="21"/>
        <v>0.86878</v>
      </c>
      <c r="X243" s="7">
        <f t="shared" ca="1" si="22"/>
        <v>0.87119000000000002</v>
      </c>
      <c r="Y243" s="7">
        <f t="shared" ca="1" si="23"/>
        <v>0.87102000000000002</v>
      </c>
      <c r="Z243">
        <f t="shared" ca="1" si="24"/>
        <v>0</v>
      </c>
      <c r="AA243">
        <f t="shared" ca="1" si="25"/>
        <v>0</v>
      </c>
      <c r="AB243">
        <f t="shared" ca="1" si="26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27"/>
        <v>44143.450000000346</v>
      </c>
      <c r="S244" s="7" t="str">
        <f ca="1"/>
        <v>2025-06-04 19:04:45</v>
      </c>
      <c r="T244" s="7">
        <f t="shared" ca="1" si="28"/>
        <v>6</v>
      </c>
      <c r="U244" s="7">
        <f t="shared" ca="1" si="29"/>
        <v>11</v>
      </c>
      <c r="V244" s="7">
        <f t="shared" ca="1" si="30"/>
        <v>-1.4000000000000001</v>
      </c>
      <c r="W244" s="7">
        <f t="shared" ca="1" si="21"/>
        <v>0.87107000000000001</v>
      </c>
      <c r="X244" s="7">
        <f t="shared" ca="1" si="22"/>
        <v>0.87255000000000005</v>
      </c>
      <c r="Y244" s="7">
        <f t="shared" ca="1" si="23"/>
        <v>0.87183999999999995</v>
      </c>
      <c r="Z244">
        <f t="shared" ca="1" si="24"/>
        <v>0</v>
      </c>
      <c r="AA244">
        <f t="shared" ca="1" si="25"/>
        <v>0</v>
      </c>
      <c r="AB244">
        <f t="shared" ca="1" si="26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27"/>
        <v>44142.530000000348</v>
      </c>
      <c r="S245" s="7" t="str">
        <f ca="1"/>
        <v>2025-06-04 18:59:34</v>
      </c>
      <c r="T245" s="7">
        <f t="shared" ca="1" si="28"/>
        <v>3</v>
      </c>
      <c r="U245" s="7">
        <f t="shared" ca="1" si="29"/>
        <v>5</v>
      </c>
      <c r="V245" s="7">
        <f t="shared" ca="1" si="30"/>
        <v>-1.1599999999999999</v>
      </c>
      <c r="W245" s="7">
        <f t="shared" ca="1" si="21"/>
        <v>0.87246999999999997</v>
      </c>
      <c r="X245" s="7">
        <f t="shared" ca="1" si="22"/>
        <v>0.87312999999999996</v>
      </c>
      <c r="Y245" s="7">
        <f t="shared" ca="1" si="23"/>
        <v>0.87297000000000002</v>
      </c>
      <c r="Z245">
        <f t="shared" ca="1" si="24"/>
        <v>0</v>
      </c>
      <c r="AA245">
        <f t="shared" ca="1" si="25"/>
        <v>0</v>
      </c>
      <c r="AB245">
        <f t="shared" ca="1" si="26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27"/>
        <v>44140.690000000352</v>
      </c>
      <c r="S246" s="7" t="str">
        <f ca="1"/>
        <v>2025-06-04 18:54:22</v>
      </c>
      <c r="T246" s="7">
        <f t="shared" ca="1" si="28"/>
        <v>3</v>
      </c>
      <c r="U246" s="7">
        <f t="shared" ca="1" si="29"/>
        <v>5</v>
      </c>
      <c r="V246" s="7">
        <f t="shared" ca="1" si="30"/>
        <v>-1.1599999999999999</v>
      </c>
      <c r="W246" s="7">
        <f t="shared" ca="1" si="21"/>
        <v>0.87309999999999999</v>
      </c>
      <c r="X246" s="7">
        <f t="shared" ca="1" si="22"/>
        <v>0.87199000000000004</v>
      </c>
      <c r="Y246" s="7">
        <f t="shared" ca="1" si="23"/>
        <v>0.87161999999999995</v>
      </c>
      <c r="Z246">
        <f t="shared" ca="1" si="24"/>
        <v>0</v>
      </c>
      <c r="AA246">
        <f t="shared" ca="1" si="25"/>
        <v>1</v>
      </c>
      <c r="AB246">
        <f t="shared" ca="1" si="26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27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27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27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27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27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27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27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27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27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27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27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27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27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31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31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31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31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31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31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31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31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31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31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31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31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31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31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31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31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31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31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31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31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31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31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31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31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31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31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31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31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31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31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31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31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31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31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31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31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31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31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31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31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31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31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31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31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31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31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31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31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31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31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31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31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31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31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31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31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31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31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31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31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31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31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31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31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32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32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32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32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32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32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32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32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32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32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32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32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32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32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32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32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32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32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32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32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32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32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32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32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32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32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32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32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32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32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32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32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32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32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32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32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32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32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32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32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32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32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32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32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32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32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32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32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32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32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32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32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32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32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32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32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32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32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32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32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32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32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32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32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33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33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33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33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33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33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33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33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33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33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33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33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33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33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33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33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33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33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33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33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33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33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33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33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33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33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33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33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33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33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33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33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33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33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33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33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33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33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33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33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33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33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33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33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33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33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33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33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33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33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33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33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33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33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33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33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33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33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33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33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33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33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33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33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34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34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34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34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34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34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34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34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34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34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34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34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34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34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34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34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34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34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34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34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34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34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34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34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34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34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34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34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34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34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34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34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34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34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34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34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34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34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34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34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34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34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34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34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34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34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34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34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34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34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34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34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34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34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34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34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34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34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34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34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34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34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34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34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35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35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35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35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35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35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35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35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35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35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35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35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35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35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35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35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35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35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35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35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35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35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35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35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35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35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35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35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35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35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35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35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35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35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35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35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35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35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35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35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35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35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35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35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35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35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35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35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35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35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35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35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35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35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35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35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35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35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35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35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35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35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35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35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36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36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36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36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36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36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36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36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36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36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36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36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36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36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36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36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36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36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36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36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36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36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36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36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36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36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36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36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36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36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36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36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36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36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36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36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36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36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36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36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36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36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36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36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36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36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36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36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36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36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36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36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36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36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36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36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36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36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36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36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36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36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36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36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37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37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37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37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37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37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37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37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37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37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37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37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37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37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37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37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37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37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37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37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37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37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37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37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37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37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37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37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37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37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37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37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37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37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37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37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37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37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37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37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37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37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37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37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37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37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37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37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37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37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37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37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37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37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37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37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37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37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37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37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37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37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37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37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38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38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38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38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38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38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38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38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38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38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38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38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38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38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38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38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38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38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38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38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38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38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38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38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38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38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38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38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38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38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38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38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38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38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38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38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38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38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38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38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38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38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38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38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38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38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38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38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38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38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38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38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38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38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38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38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38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38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38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38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38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38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38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38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39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39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39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39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39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39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39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39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39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39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39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39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39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39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39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39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39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39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39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39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39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39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39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39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39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39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39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39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39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39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39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39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39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39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39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39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39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39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39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39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39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39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39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39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39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39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39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39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39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39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39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39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39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39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39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39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39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39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39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39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39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39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39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39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40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40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40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40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40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40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40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40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40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40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40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40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40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40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40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40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40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40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40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40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40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40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40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40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40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40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40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40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40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40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40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40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40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40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40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40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40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40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40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40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40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40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40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40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40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40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40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40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40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40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40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40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40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40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40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40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40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40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40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40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40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40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40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40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41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41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41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41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41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41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41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41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41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41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41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41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41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41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41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41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41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41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41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41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41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41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41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41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41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41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41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41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41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41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41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41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41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41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41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41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41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41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41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41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41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41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41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41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41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41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41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41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41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41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41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41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41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41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41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41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41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41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41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41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41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41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41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41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42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42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42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42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42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42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42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42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42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42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42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42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42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42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42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42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42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42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42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42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42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42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42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42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42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42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42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42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42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42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42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42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42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42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42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42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42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42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42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42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42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42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42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42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42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42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42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42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42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42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42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42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42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42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42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42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42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42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42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42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42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42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42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42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43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43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43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43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43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43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43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43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43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43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43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43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43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43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43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43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43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43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43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43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43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43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43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43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43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43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43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43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43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43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43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43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43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43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43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43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43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43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43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43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43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43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43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43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43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43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43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43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43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43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43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43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43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43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43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43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43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43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43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43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43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9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9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9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16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16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16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16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16"/>
      <c r="S6" s="18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16"/>
      <c r="S7" s="18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16"/>
      <c r="S8" s="18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16"/>
      <c r="S9" s="18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16"/>
      <c r="S10" s="18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16"/>
      <c r="S11" s="18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16"/>
      <c r="S12" s="18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16"/>
      <c r="S13" s="18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16"/>
      <c r="S14" s="18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16"/>
      <c r="S15" s="18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16"/>
      <c r="S16" s="18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16"/>
      <c r="S17" s="18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16"/>
      <c r="S18" s="18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16"/>
      <c r="S19" s="18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16"/>
      <c r="S20" s="18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16"/>
      <c r="S21" s="18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16"/>
      <c r="S22" s="18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16"/>
      <c r="S23" s="18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16"/>
      <c r="S24" s="18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16"/>
      <c r="S25" s="18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16"/>
      <c r="S26" s="18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16"/>
      <c r="S27" s="18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16"/>
      <c r="S28" s="18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16"/>
      <c r="S29" s="18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16"/>
      <c r="S30" s="18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16"/>
      <c r="S31" s="18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16"/>
      <c r="S32" s="18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4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4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4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9">
        <f ca="1">O36/$O$15</f>
        <v>0.5036144578313253</v>
      </c>
      <c r="R36" s="1"/>
      <c r="S36" s="14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9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9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20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16" t="s">
        <v>26826</v>
      </c>
      <c r="O38" s="7">
        <f ca="1">COUNTIF($Z$1:$Z$2000,"&gt;0")</f>
        <v>24</v>
      </c>
      <c r="P38" s="20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16" t="s">
        <v>26827</v>
      </c>
      <c r="O39" s="7">
        <f ca="1">COUNTIF($V$1:$V$2000,"&lt;0")</f>
        <v>128</v>
      </c>
      <c r="P39" s="20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16" t="s">
        <v>29279</v>
      </c>
      <c r="O40" s="7"/>
      <c r="P40" s="19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16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16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16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16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16"/>
      <c r="S6" s="18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16"/>
      <c r="S7" s="18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16"/>
      <c r="S8" s="18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16"/>
      <c r="S9" s="18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16"/>
      <c r="S10" s="18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16"/>
      <c r="S11" s="18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16"/>
      <c r="S12" s="18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16"/>
      <c r="S13" s="18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16"/>
      <c r="S14" s="18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16"/>
      <c r="S15" s="18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16"/>
      <c r="S16" s="18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16"/>
      <c r="S17" s="18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16"/>
      <c r="S19" s="18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16"/>
      <c r="S20" s="18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16"/>
      <c r="S21" s="18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16"/>
      <c r="S22" s="18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16"/>
      <c r="S23" s="18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16"/>
      <c r="S24" s="18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16"/>
      <c r="S25" s="18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16"/>
      <c r="S26" s="18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16"/>
      <c r="S27" s="18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16"/>
      <c r="S28" s="18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16"/>
      <c r="S29" s="18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16"/>
      <c r="S30" s="18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16"/>
      <c r="S31" s="18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16"/>
      <c r="S32" s="18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4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9">
        <f ca="1">O34/$O$15</f>
        <v>0.40400000000000003</v>
      </c>
      <c r="Q34" s="7"/>
      <c r="R34" s="1"/>
      <c r="S34" s="14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9">
        <f t="shared" ref="P35:P36" ca="1" si="10">O35/$O$15</f>
        <v>0.13600000000000001</v>
      </c>
      <c r="R35" s="1"/>
      <c r="S35" s="14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9">
        <f t="shared" ca="1" si="10"/>
        <v>0.59599999999999997</v>
      </c>
      <c r="R36" s="1"/>
      <c r="S36" s="14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9">
        <f ca="1">1-P43</f>
        <v>4.0000000000000036E-2</v>
      </c>
      <c r="Q42" s="19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9">
        <f ca="1">O23/O21</f>
        <v>0.96</v>
      </c>
      <c r="Q43" s="19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9">
        <f ca="1">O25/O24-P25/O24</f>
        <v>0.22058823529411764</v>
      </c>
      <c r="Q45" s="19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9">
        <f ca="1">P25/O24</f>
        <v>2.9411764705882353E-2</v>
      </c>
      <c r="Q46" s="19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9">
        <f ca="1">1-P45-P46</f>
        <v>0.75</v>
      </c>
      <c r="Q47" s="19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9"/>
      <c r="Q48" s="19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9">
        <f ca="1">(O28-P28)/O27</f>
        <v>0.33121019108280253</v>
      </c>
      <c r="Q49" s="19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 s="13">
        <v>3.5</v>
      </c>
      <c r="P50" s="19">
        <f ca="1">P28/O27</f>
        <v>0.19745222929936307</v>
      </c>
      <c r="Q50" s="19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9">
        <f ca="1">1-P49-P50</f>
        <v>0.47133757961783446</v>
      </c>
      <c r="Q51" s="19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16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16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16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16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16"/>
      <c r="S6" s="18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16"/>
      <c r="S7" s="18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16"/>
      <c r="S8" s="18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16"/>
      <c r="S9" s="18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16"/>
      <c r="S10" s="18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16"/>
      <c r="S11" s="18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16"/>
      <c r="S12" s="18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16"/>
      <c r="S13" s="18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16"/>
      <c r="S14" s="18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16"/>
      <c r="S15" s="18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16"/>
      <c r="S16" s="18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16"/>
      <c r="S17" s="18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16"/>
      <c r="S19" s="18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16"/>
      <c r="S20" s="18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16"/>
      <c r="S21" s="18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16"/>
      <c r="S22" s="18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16"/>
      <c r="S23" s="18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16"/>
      <c r="S24" s="18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16"/>
      <c r="S25" s="18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16"/>
      <c r="S26" s="18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16"/>
      <c r="S27" s="18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16"/>
      <c r="S28" s="18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16"/>
      <c r="S29" s="18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16"/>
      <c r="S30" s="18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16"/>
      <c r="S31" s="18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16"/>
      <c r="S32" s="18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4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9">
        <f ca="1">O34/$O$15</f>
        <v>0.4719626168224299</v>
      </c>
      <c r="Q34" s="7"/>
      <c r="R34" s="1"/>
      <c r="S34" s="14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9">
        <f t="shared" ref="P35:P36" ca="1" si="10">O35/$O$15</f>
        <v>0.12616822429906541</v>
      </c>
      <c r="R35" s="1"/>
      <c r="S35" s="14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9">
        <f t="shared" ca="1" si="10"/>
        <v>0.5280373831775701</v>
      </c>
      <c r="R36" s="1"/>
      <c r="S36" s="14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9">
        <f ca="1">1-P43</f>
        <v>0.1454545454545455</v>
      </c>
      <c r="Q42" s="19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9">
        <f ca="1">O23/O21</f>
        <v>0.8545454545454545</v>
      </c>
      <c r="Q43" s="19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9">
        <f ca="1">1-P46-P47</f>
        <v>0.12903225806451624</v>
      </c>
      <c r="Q45" s="19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9">
        <f ca="1">P25/O24</f>
        <v>6.4516129032258063E-2</v>
      </c>
      <c r="Q46" s="19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9">
        <f ca="1">(O25-P25)/O24</f>
        <v>0.80645161290322576</v>
      </c>
      <c r="Q47" s="19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9"/>
      <c r="Q48" s="19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9">
        <f ca="1">(O28-P28)/O27</f>
        <v>0.328125</v>
      </c>
      <c r="Q49" s="19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 s="13">
        <v>2.7</v>
      </c>
      <c r="P50" s="19">
        <f ca="1">P28/O27</f>
        <v>0.1953125</v>
      </c>
      <c r="Q50" s="19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9">
        <f ca="1">1-P49-P50</f>
        <v>0.4765625</v>
      </c>
      <c r="Q51" s="19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16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16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16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16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16"/>
      <c r="U6" s="18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16"/>
      <c r="U7" s="18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16"/>
      <c r="U8" s="18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16"/>
      <c r="U9" s="18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16"/>
      <c r="U10" s="18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16"/>
      <c r="U11" s="18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16"/>
      <c r="U12" s="18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16"/>
      <c r="U13" s="18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16"/>
      <c r="U14" s="18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16"/>
      <c r="U15" s="18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16"/>
      <c r="U16" s="18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16"/>
      <c r="U17" s="18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16"/>
      <c r="U18" s="18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16"/>
      <c r="U19" s="18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16"/>
      <c r="U20" s="18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16">
        <v>1</v>
      </c>
      <c r="U21" s="18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1" ca="1" si="14">SUMIF($V$2:$V$2000,T22,$W$2:$W$2000)</f>
        <v>339</v>
      </c>
      <c r="S22" s="7">
        <f t="shared" ref="S22:S30" ca="1" si="15">SUMIF($V$2:$V$2000,T22,$X$2:$X$2000)</f>
        <v>-75.029999999999845</v>
      </c>
      <c r="T22" s="16">
        <v>2</v>
      </c>
      <c r="U22" s="18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16">
        <v>3</v>
      </c>
      <c r="U23" s="18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16">
        <v>4</v>
      </c>
      <c r="U24" s="18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16">
        <v>5</v>
      </c>
      <c r="U25" s="18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16">
        <v>6</v>
      </c>
      <c r="U26" s="18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16">
        <v>7</v>
      </c>
      <c r="U27" s="18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16">
        <v>8</v>
      </c>
      <c r="U28" s="18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16">
        <v>9</v>
      </c>
      <c r="U29" s="18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16">
        <v>10</v>
      </c>
      <c r="U30" s="18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16"/>
      <c r="U31" s="18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16"/>
      <c r="U32" s="18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4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4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4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4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9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9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9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16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16"/>
      <c r="U3" s="7" t="str">
        <f ca="1"/>
        <v>2025-06-12 14:46:16</v>
      </c>
      <c r="V3" s="21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16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16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16"/>
      <c r="U6" s="18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16"/>
      <c r="U7" s="18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16"/>
      <c r="U8" s="18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16"/>
      <c r="U9" s="18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16"/>
      <c r="U10" s="18" t="str">
        <f ca="1"/>
        <v>2025-06-12 13:34:10</v>
      </c>
      <c r="V10" s="21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16"/>
      <c r="U11" s="18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16"/>
      <c r="U12" s="18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16"/>
      <c r="U13" s="18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16"/>
      <c r="U14" s="18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16"/>
      <c r="U15" s="18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16"/>
      <c r="U16" s="18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16"/>
      <c r="U17" s="18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16"/>
      <c r="U18" s="18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16"/>
      <c r="U19" s="18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16"/>
      <c r="U20" s="18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16">
        <v>1</v>
      </c>
      <c r="U21" s="18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1" ca="1" si="14">SUMIF($V$2:$V$2000,T22,$W$2:$W$2000)</f>
        <v>144</v>
      </c>
      <c r="S22" s="7">
        <f t="shared" ref="S22:S30" ca="1" si="15">SUMIF($V$2:$V$2000,T22,$X$2:$X$2000)</f>
        <v>24.450000000000003</v>
      </c>
      <c r="T22" s="16">
        <v>2</v>
      </c>
      <c r="U22" s="18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16">
        <v>3</v>
      </c>
      <c r="U23" s="18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16">
        <v>4</v>
      </c>
      <c r="U24" s="18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16">
        <v>5</v>
      </c>
      <c r="U25" s="18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4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4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4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4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9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9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9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94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94" ca="1" si="36">_xlfn.MAXIFS(INDIRECT($Q$10),INDIRECT($Q$5),$U131)</f>
        <v>0.87944</v>
      </c>
      <c r="Z131" s="7">
        <f t="shared" ref="Z131:Z194" ca="1" si="37">_xlfn.MAXIFS(INDIRECT($Q$9),INDIRECT($Q$5),$U131)</f>
        <v>0.88029999999999997</v>
      </c>
      <c r="AA131" s="7">
        <f t="shared" ref="AA131:AA194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201" ca="1" si="40">SUMIF(INDIRECT($Q$5),U138,INDIRECT($Q$6))</f>
        <v>3</v>
      </c>
      <c r="X138" s="7">
        <f t="shared" ref="X138:X201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201" ca="1" si="42">IF(AND(Z138&gt;Y138,Y138&gt;AA138), 1,0)</f>
        <v>0</v>
      </c>
      <c r="AC138">
        <f t="shared" ref="AC138:AC201" ca="1" si="43">IF(Y138&gt;Z138,1,0)</f>
        <v>0</v>
      </c>
      <c r="AD138">
        <f t="shared" ref="AD138:AD201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>
      <selection activeCell="Q18" sqref="Q18"/>
    </sheetView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16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16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16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16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16"/>
      <c r="U6" s="18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16"/>
      <c r="U7" s="18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16"/>
      <c r="U8" s="18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16"/>
      <c r="U9" s="18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16"/>
      <c r="U10" s="18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16"/>
      <c r="U11" s="18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16"/>
      <c r="U12" s="18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16"/>
      <c r="U13" s="18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16"/>
      <c r="U14" s="18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16"/>
      <c r="U15" s="18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16"/>
      <c r="U16" s="18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16"/>
      <c r="U17" s="18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16"/>
      <c r="U18" s="18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16"/>
      <c r="U19" s="18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16"/>
      <c r="U20" s="18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16">
        <v>1</v>
      </c>
      <c r="U21" s="18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1" ca="1" si="12">SUMIF($V$2:$V$2000,T22,$W$2:$W$2000)</f>
        <v>327</v>
      </c>
      <c r="S22" s="7">
        <f t="shared" ref="S22:S30" ca="1" si="13">SUMIF($V$2:$V$2000,T22,$X$2:$X$2000)</f>
        <v>47.340000000000032</v>
      </c>
      <c r="T22" s="16">
        <v>2</v>
      </c>
      <c r="U22" s="18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16">
        <v>3</v>
      </c>
      <c r="U23" s="18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16">
        <v>4</v>
      </c>
      <c r="U24" s="18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16">
        <v>5</v>
      </c>
      <c r="U25" s="18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16">
        <v>6</v>
      </c>
      <c r="U26" s="18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16">
        <v>7</v>
      </c>
      <c r="U27" s="18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16">
        <v>8</v>
      </c>
      <c r="U28" s="18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16">
        <v>9</v>
      </c>
      <c r="U29" s="18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16">
        <v>10</v>
      </c>
      <c r="U30" s="18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4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4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4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4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9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9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9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workbookViewId="0">
      <selection activeCell="Q24" sqref="Q24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16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16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16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16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16"/>
      <c r="U6" s="18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16"/>
      <c r="U7" s="18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16"/>
      <c r="U8" s="18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16"/>
      <c r="U9" s="18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16"/>
      <c r="U10" s="18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16"/>
      <c r="U11" s="18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16"/>
      <c r="U12" s="18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16"/>
      <c r="U13" s="18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16"/>
      <c r="U14" s="18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16"/>
      <c r="U15" s="18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16"/>
      <c r="U16" s="18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16"/>
      <c r="U17" s="18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16"/>
      <c r="U18" s="18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16"/>
      <c r="U19" s="18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16"/>
      <c r="U20" s="18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16">
        <v>1</v>
      </c>
      <c r="U21" s="18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1" ca="1" si="14">SUMIF($V$2:$V$2000,T22,$W$2:$W$2000)</f>
        <v>363</v>
      </c>
      <c r="S22" s="7">
        <f t="shared" ref="S22:S30" ca="1" si="15">SUMIF($V$2:$V$2000,T22,$X$2:$X$2000)</f>
        <v>62.780000000000044</v>
      </c>
      <c r="T22" s="16">
        <v>2</v>
      </c>
      <c r="U22" s="18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16">
        <v>3</v>
      </c>
      <c r="U23" s="18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16">
        <v>4</v>
      </c>
      <c r="U24" s="18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16">
        <v>5</v>
      </c>
      <c r="U25" s="18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4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4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4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4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9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9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9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t="shared" ref="Z259:Z322" ca="1" si="61">_xlfn.MAXIFS(INDIRECT($Q$9),INDIRECT($Q$5),$U259)</f>
        <v>0.88343000000000005</v>
      </c>
      <c r="AA259" s="7">
        <f t="shared" ref="AA259:AA322" ca="1" si="62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3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ca="1" si="61"/>
        <v>0.88358999999999999</v>
      </c>
      <c r="AA260" s="7">
        <f t="shared" ca="1" si="62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3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1"/>
        <v>0.88349999999999995</v>
      </c>
      <c r="AA261" s="7">
        <f t="shared" ca="1" si="62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3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1"/>
        <v>0.88295000000000001</v>
      </c>
      <c r="AA262" s="7">
        <f t="shared" ca="1" si="62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3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1"/>
        <v>0.88277000000000005</v>
      </c>
      <c r="AA263" s="7">
        <f t="shared" ca="1" si="62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3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1"/>
        <v>0.88282000000000005</v>
      </c>
      <c r="AA264" s="7">
        <f t="shared" ca="1" si="62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3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1"/>
        <v>0.88151000000000002</v>
      </c>
      <c r="AA265" s="7">
        <f t="shared" ca="1" si="62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3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1"/>
        <v>0.88160000000000005</v>
      </c>
      <c r="AA266" s="7">
        <f t="shared" ca="1" si="62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3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1"/>
        <v>0.88178000000000001</v>
      </c>
      <c r="AA267" s="7">
        <f t="shared" ca="1" si="62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3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1"/>
        <v>0.88199000000000005</v>
      </c>
      <c r="AA268" s="7">
        <f t="shared" ca="1" si="62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3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1"/>
        <v>0.88253000000000004</v>
      </c>
      <c r="AA269" s="7">
        <f t="shared" ca="1" si="62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3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1"/>
        <v>0.88258000000000003</v>
      </c>
      <c r="AA270" s="7">
        <f t="shared" ca="1" si="62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3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1"/>
        <v>0.88249999999999995</v>
      </c>
      <c r="AA271" s="7">
        <f t="shared" ca="1" si="62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3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1"/>
        <v>0.88270999999999999</v>
      </c>
      <c r="AA272" s="7">
        <f t="shared" ca="1" si="62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3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1"/>
        <v>0.88302000000000003</v>
      </c>
      <c r="AA273" s="7">
        <f t="shared" ca="1" si="62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3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1"/>
        <v>0.88346000000000002</v>
      </c>
      <c r="AA274" s="7">
        <f t="shared" ca="1" si="62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3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1"/>
        <v>0.88319000000000003</v>
      </c>
      <c r="AA275" s="7">
        <f t="shared" ca="1" si="62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3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1"/>
        <v>0.88285999999999998</v>
      </c>
      <c r="AA276" s="7">
        <f t="shared" ca="1" si="62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3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1"/>
        <v>0.88234999999999997</v>
      </c>
      <c r="AA277" s="7">
        <f t="shared" ca="1" si="62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3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1"/>
        <v>0.88197000000000003</v>
      </c>
      <c r="AA278" s="7">
        <f t="shared" ca="1" si="62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3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1"/>
        <v>1.91892</v>
      </c>
      <c r="AA279" s="7">
        <f t="shared" ca="1" si="62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3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1"/>
        <v>1.91839</v>
      </c>
      <c r="AA280" s="7">
        <f t="shared" ca="1" si="62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3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1"/>
        <v>1.9158200000000001</v>
      </c>
      <c r="AA281" s="7">
        <f t="shared" ca="1" si="62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3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1"/>
        <v>1.91428</v>
      </c>
      <c r="AA282" s="7">
        <f t="shared" ca="1" si="62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3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1"/>
        <v>1.9195599999999999</v>
      </c>
      <c r="AA283" s="7">
        <f t="shared" ca="1" si="62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3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1"/>
        <v>1.92086</v>
      </c>
      <c r="AA284" s="7">
        <f t="shared" ca="1" si="62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3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1"/>
        <v>1.92178</v>
      </c>
      <c r="AA285" s="7">
        <f t="shared" ca="1" si="62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3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1"/>
        <v>1.92272</v>
      </c>
      <c r="AA286" s="7">
        <f t="shared" ca="1" si="62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3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1"/>
        <v>1.91788</v>
      </c>
      <c r="AA287" s="7">
        <f t="shared" ca="1" si="62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3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1"/>
        <v>1.91544</v>
      </c>
      <c r="AA288" s="7">
        <f t="shared" ca="1" si="62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3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1"/>
        <v>1.9158500000000001</v>
      </c>
      <c r="AA289" s="7">
        <f t="shared" ca="1" si="62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3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1"/>
        <v>1.9134899999999999</v>
      </c>
      <c r="AA290" s="7">
        <f t="shared" ca="1" si="62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3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1"/>
        <v>1.91049</v>
      </c>
      <c r="AA291" s="7">
        <f t="shared" ca="1" si="62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3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1"/>
        <v>1.91547</v>
      </c>
      <c r="AA292" s="7">
        <f t="shared" ca="1" si="62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3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1"/>
        <v>1.9178900000000001</v>
      </c>
      <c r="AA293" s="7">
        <f t="shared" ca="1" si="62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3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1"/>
        <v>1.91412</v>
      </c>
      <c r="AA294" s="7">
        <f t="shared" ca="1" si="62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3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1"/>
        <v>1.9126700000000001</v>
      </c>
      <c r="AA295" s="7">
        <f t="shared" ca="1" si="62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3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1"/>
        <v>1.9122399999999999</v>
      </c>
      <c r="AA296" s="7">
        <f t="shared" ca="1" si="62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3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1"/>
        <v>1.9176200000000001</v>
      </c>
      <c r="AA297" s="7">
        <f t="shared" ca="1" si="62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3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1"/>
        <v>1.91191</v>
      </c>
      <c r="AA298" s="7">
        <f t="shared" ca="1" si="62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3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1"/>
        <v>1.90802</v>
      </c>
      <c r="AA299" s="7">
        <f t="shared" ca="1" si="62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3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1"/>
        <v>1.9120600000000001</v>
      </c>
      <c r="AA300" s="7">
        <f t="shared" ca="1" si="62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3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1"/>
        <v>1.9158900000000001</v>
      </c>
      <c r="AA301" s="7">
        <f t="shared" ca="1" si="62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3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1"/>
        <v>1.9160900000000001</v>
      </c>
      <c r="AA302" s="7">
        <f t="shared" ca="1" si="62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3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1"/>
        <v>1.91238</v>
      </c>
      <c r="AA303" s="7">
        <f t="shared" ca="1" si="62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3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1"/>
        <v>1.9101900000000001</v>
      </c>
      <c r="AA304" s="7">
        <f t="shared" ca="1" si="62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3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1"/>
        <v>1.9087700000000001</v>
      </c>
      <c r="AA305" s="7">
        <f t="shared" ca="1" si="62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3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1"/>
        <v>1.911</v>
      </c>
      <c r="AA306" s="7">
        <f t="shared" ca="1" si="62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3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1"/>
        <v>1.9131</v>
      </c>
      <c r="AA307" s="7">
        <f t="shared" ca="1" si="62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3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1"/>
        <v>1.9140900000000001</v>
      </c>
      <c r="AA308" s="7">
        <f t="shared" ca="1" si="62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3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1"/>
        <v>1.9176</v>
      </c>
      <c r="AA309" s="7">
        <f t="shared" ca="1" si="62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3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1"/>
        <v>1.9232400000000001</v>
      </c>
      <c r="AA310" s="7">
        <f t="shared" ca="1" si="62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3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1"/>
        <v>1.92109</v>
      </c>
      <c r="AA311" s="7">
        <f t="shared" ca="1" si="62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3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1"/>
        <v>1.92238</v>
      </c>
      <c r="AA312" s="7">
        <f t="shared" ca="1" si="62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3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1"/>
        <v>1.9225099999999999</v>
      </c>
      <c r="AA313" s="7">
        <f t="shared" ca="1" si="62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3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77" ca="1" si="64">SUMIF(INDIRECT($Q$5),U314,INDIRECT($Q$6))</f>
        <v>7</v>
      </c>
      <c r="X314" s="7">
        <f t="shared" ref="X314:X377" ca="1" si="65">SUMIF(INDIRECT($Q$5),U314,INDIRECT($Q$7))</f>
        <v>0.68000000000000016</v>
      </c>
      <c r="Y314" s="7">
        <f t="shared" ca="1" si="60"/>
        <v>1.9218</v>
      </c>
      <c r="Z314" s="7">
        <f t="shared" ca="1" si="61"/>
        <v>1.92201</v>
      </c>
      <c r="AA314" s="7">
        <f t="shared" ca="1" si="62"/>
        <v>1.92059</v>
      </c>
      <c r="AB314">
        <f t="shared" ref="AB314:AB377" ca="1" si="66">IF(AND(Z314&gt;Y314,Y314&gt;AA314), 1,0)</f>
        <v>1</v>
      </c>
      <c r="AC314">
        <f t="shared" ref="AC314:AC377" ca="1" si="67">IF(Y314&gt;Z314,1,0)</f>
        <v>0</v>
      </c>
      <c r="AD314">
        <f t="shared" ref="AD314:AD377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3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1"/>
        <v>1.9230799999999999</v>
      </c>
      <c r="AA315" s="7">
        <f t="shared" ca="1" si="62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3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1"/>
        <v>1.9252400000000001</v>
      </c>
      <c r="AA316" s="7">
        <f t="shared" ca="1" si="62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3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1"/>
        <v>1.9191800000000001</v>
      </c>
      <c r="AA317" s="7">
        <f t="shared" ca="1" si="62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3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1"/>
        <v>1.9209000000000001</v>
      </c>
      <c r="AA318" s="7">
        <f t="shared" ca="1" si="62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3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1"/>
        <v>1.92076</v>
      </c>
      <c r="AA319" s="7">
        <f t="shared" ca="1" si="62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3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1"/>
        <v>1.9186700000000001</v>
      </c>
      <c r="AA320" s="7">
        <f t="shared" ca="1" si="62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3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1"/>
        <v>1.9126300000000001</v>
      </c>
      <c r="AA321" s="7">
        <f t="shared" ca="1" si="62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3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1"/>
        <v>1.9125099999999999</v>
      </c>
      <c r="AA322" s="7">
        <f t="shared" ca="1" si="62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3"/>
        <v>43964.740000000369</v>
      </c>
      <c r="U323" t="str">
        <f ca="1"/>
        <v>2025-06-13 05:15:30</v>
      </c>
      <c r="V323" s="7">
        <f t="shared" ref="V323:V386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86" ca="1" si="72">_xlfn.MAXIFS(INDIRECT($Q$10),INDIRECT($Q$5),$U323)</f>
        <v>1.9121999999999999</v>
      </c>
      <c r="Z323" s="7">
        <f t="shared" ref="Z323:Z386" ca="1" si="73">_xlfn.MAXIFS(INDIRECT($Q$9),INDIRECT($Q$5),$U323)</f>
        <v>1.91628</v>
      </c>
      <c r="AA323" s="7">
        <f t="shared" ref="AA323:AA386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tabSelected="1" workbookViewId="0">
      <selection activeCell="M26" sqref="M26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38938</v>
      </c>
      <c r="C2" t="s">
        <v>495</v>
      </c>
      <c r="D2" t="s">
        <v>223</v>
      </c>
      <c r="E2" t="s">
        <v>38939</v>
      </c>
      <c r="F2" t="s">
        <v>38940</v>
      </c>
      <c r="G2">
        <v>0.88590000000000002</v>
      </c>
      <c r="H2">
        <v>0.88421000000000005</v>
      </c>
      <c r="I2">
        <f>IF(J2=80,0,J2)</f>
        <v>5</v>
      </c>
      <c r="J2">
        <v>5</v>
      </c>
      <c r="K2">
        <f>IF(OR(L2=-80,L2&gt;40),0,L2)</f>
        <v>-5</v>
      </c>
      <c r="L2">
        <v>-5</v>
      </c>
      <c r="M2" t="s">
        <v>17</v>
      </c>
      <c r="N2">
        <v>43741.58</v>
      </c>
      <c r="P2" s="7" t="s">
        <v>2706</v>
      </c>
      <c r="Q2" s="7">
        <v>2</v>
      </c>
      <c r="R2" s="7"/>
      <c r="S2" s="7"/>
      <c r="T2" s="16"/>
      <c r="U2" s="7" t="str" cm="1">
        <f t="array" aca="1" ref="U2:U132" ca="1">_xlfn.UNIQUE(INDIRECT($Q$5))</f>
        <v>2025-06-17 14:02:58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-5</v>
      </c>
      <c r="Y2" s="7">
        <f ca="1">_xlfn.MAXIFS(INDIRECT($Q$10),INDIRECT($Q$5),$U2)</f>
        <v>0.88421000000000005</v>
      </c>
      <c r="Z2" s="7">
        <f ca="1">_xlfn.MAXIFS(INDIRECT($Q$9),INDIRECT($Q$5),$U2)</f>
        <v>0.88590000000000002</v>
      </c>
      <c r="AA2" s="7">
        <f ca="1">_xlfn.MINIFS(INDIRECT($Q$9),INDIRECT($Q$5),$U2)</f>
        <v>0.88590000000000002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38941</v>
      </c>
      <c r="C3" t="s">
        <v>33405</v>
      </c>
      <c r="D3" t="s">
        <v>223</v>
      </c>
      <c r="E3" t="s">
        <v>38942</v>
      </c>
      <c r="F3" t="s">
        <v>38943</v>
      </c>
      <c r="G3">
        <v>0.88412000000000002</v>
      </c>
      <c r="H3">
        <v>0.88541999999999998</v>
      </c>
      <c r="I3">
        <f t="shared" ref="I3:I36" si="0">IF(J3=80,0,J3)</f>
        <v>10</v>
      </c>
      <c r="J3">
        <v>10</v>
      </c>
      <c r="K3">
        <f t="shared" ref="K3:K36" si="1">IF(OR(L3=-80,L3&gt;40),0,L3)</f>
        <v>-10</v>
      </c>
      <c r="L3">
        <v>-10</v>
      </c>
      <c r="M3" t="s">
        <v>17</v>
      </c>
      <c r="N3">
        <f>N2-L37</f>
        <v>43736.98</v>
      </c>
      <c r="P3" s="7" t="s">
        <v>2704</v>
      </c>
      <c r="Q3" s="7">
        <v>250</v>
      </c>
      <c r="R3" s="7"/>
      <c r="S3" s="7"/>
      <c r="T3" s="16"/>
      <c r="U3" s="7" t="str">
        <f ca="1"/>
        <v>2025-06-17 13:52:45</v>
      </c>
      <c r="V3" s="7">
        <f t="shared" ref="V3:V66" ca="1" si="2">COUNTIF(INDIRECT($Q$5),U3)</f>
        <v>4</v>
      </c>
      <c r="W3" s="7">
        <f t="shared" ref="W3:W66" ca="1" si="3">SUMIF(INDIRECT($Q$5),U3,INDIRECT($Q$6))</f>
        <v>75</v>
      </c>
      <c r="X3" s="7">
        <f t="shared" ref="X3:X66" ca="1" si="4">SUMIF(INDIRECT($Q$5),U3,INDIRECT($Q$7))</f>
        <v>1.7999999999999972</v>
      </c>
      <c r="Y3" s="7">
        <f t="shared" ref="Y3:Y66" ca="1" si="5">_xlfn.MAXIFS(INDIRECT($Q$10),INDIRECT($Q$5),$U3)</f>
        <v>0.88541999999999998</v>
      </c>
      <c r="Z3" s="7">
        <f t="shared" ref="Z3:Z66" ca="1" si="6">_xlfn.MAXIFS(INDIRECT($Q$9),INDIRECT($Q$5),$U3)</f>
        <v>0.88632</v>
      </c>
      <c r="AA3" s="7">
        <f t="shared" ref="AA3:AA66" ca="1" si="7">_xlfn.MINIFS(INDIRECT($Q$9),INDIRECT($Q$5),$U3)</f>
        <v>0.88297999999999999</v>
      </c>
      <c r="AB3">
        <f t="shared" ref="AB3:AB66" ca="1" si="8">IF(AND(Z3&gt;Y3,Y3&gt;AA3), 1,0)</f>
        <v>1</v>
      </c>
      <c r="AC3">
        <f t="shared" ref="AC3:AC66" ca="1" si="9">IF(Y3&gt;Z3,1,0)</f>
        <v>0</v>
      </c>
      <c r="AD3">
        <f t="shared" ref="AD3:AD66" ca="1" si="10">IF(Y3&lt;AA3,1,0)</f>
        <v>0</v>
      </c>
    </row>
    <row r="4" spans="1:30" x14ac:dyDescent="0.2">
      <c r="A4" t="s">
        <v>18</v>
      </c>
      <c r="B4" t="s">
        <v>38944</v>
      </c>
      <c r="C4" t="s">
        <v>3722</v>
      </c>
      <c r="D4" t="s">
        <v>223</v>
      </c>
      <c r="E4" t="s">
        <v>38945</v>
      </c>
      <c r="F4" t="s">
        <v>38943</v>
      </c>
      <c r="G4">
        <v>0.88632</v>
      </c>
      <c r="H4">
        <v>0.88541999999999998</v>
      </c>
      <c r="I4">
        <f t="shared" si="0"/>
        <v>40</v>
      </c>
      <c r="J4">
        <v>40</v>
      </c>
      <c r="K4">
        <f t="shared" si="1"/>
        <v>36.799999999999997</v>
      </c>
      <c r="L4">
        <v>36.799999999999997</v>
      </c>
      <c r="M4" t="s">
        <v>17</v>
      </c>
      <c r="N4">
        <f>N3-L38</f>
        <v>43746.98</v>
      </c>
      <c r="P4" s="7"/>
      <c r="Q4" s="7"/>
      <c r="R4" s="7"/>
      <c r="T4" s="16"/>
      <c r="U4" s="7" t="str">
        <f ca="1"/>
        <v>2025-06-17 13:42:32</v>
      </c>
      <c r="V4" s="7">
        <f t="shared" ca="1" si="2"/>
        <v>2</v>
      </c>
      <c r="W4" s="7">
        <f t="shared" ca="1" si="3"/>
        <v>15</v>
      </c>
      <c r="X4" s="7">
        <f t="shared" ca="1" si="4"/>
        <v>4.1999999999999993</v>
      </c>
      <c r="Y4" s="7">
        <f t="shared" ca="1" si="5"/>
        <v>0.88253999999999999</v>
      </c>
      <c r="Z4" s="7">
        <f t="shared" ca="1" si="6"/>
        <v>0.88346000000000002</v>
      </c>
      <c r="AA4" s="7">
        <f t="shared" ca="1" si="7"/>
        <v>0.88200000000000001</v>
      </c>
      <c r="AB4">
        <f t="shared" ca="1" si="8"/>
        <v>1</v>
      </c>
      <c r="AC4">
        <f t="shared" ca="1" si="9"/>
        <v>0</v>
      </c>
      <c r="AD4">
        <f t="shared" ca="1" si="10"/>
        <v>0</v>
      </c>
    </row>
    <row r="5" spans="1:30" x14ac:dyDescent="0.2">
      <c r="A5" t="s">
        <v>18</v>
      </c>
      <c r="B5" t="s">
        <v>38946</v>
      </c>
      <c r="C5" t="s">
        <v>28424</v>
      </c>
      <c r="D5" t="s">
        <v>223</v>
      </c>
      <c r="E5" t="s">
        <v>38947</v>
      </c>
      <c r="F5" t="s">
        <v>38943</v>
      </c>
      <c r="G5">
        <v>0.88517999999999997</v>
      </c>
      <c r="H5">
        <v>0.88541999999999998</v>
      </c>
      <c r="I5">
        <f t="shared" si="0"/>
        <v>20</v>
      </c>
      <c r="J5">
        <v>20</v>
      </c>
      <c r="K5">
        <f t="shared" si="1"/>
        <v>-20</v>
      </c>
      <c r="L5">
        <v>-20</v>
      </c>
      <c r="M5" t="s">
        <v>17</v>
      </c>
      <c r="N5">
        <f>N4-L39</f>
        <v>43751.98</v>
      </c>
      <c r="P5" s="7" t="s">
        <v>2705</v>
      </c>
      <c r="Q5" s="9" t="str">
        <f>_xlfn.CONCAT("$F$",$Q$2,":","$F$",$Q$3)</f>
        <v>$F$2:$F$250</v>
      </c>
      <c r="R5" s="7"/>
      <c r="S5" s="9" t="str">
        <f>_xlfn.CONCAT("$I$",$Q$2,":","$I$",$Q$3)</f>
        <v>$I$2:$I$250</v>
      </c>
      <c r="T5" s="16"/>
      <c r="U5" s="7" t="str">
        <f ca="1"/>
        <v>2025-06-17 13:32:20</v>
      </c>
      <c r="V5" s="7">
        <f t="shared" ca="1" si="2"/>
        <v>2</v>
      </c>
      <c r="W5" s="7">
        <f t="shared" ca="1" si="3"/>
        <v>15</v>
      </c>
      <c r="X5" s="7">
        <f t="shared" ca="1" si="4"/>
        <v>13.799999999999999</v>
      </c>
      <c r="Y5" s="7">
        <f t="shared" ca="1" si="5"/>
        <v>0.88227999999999995</v>
      </c>
      <c r="Z5" s="7">
        <f t="shared" ca="1" si="6"/>
        <v>0.88395000000000001</v>
      </c>
      <c r="AA5" s="7">
        <f t="shared" ca="1" si="7"/>
        <v>0.88315999999999995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18</v>
      </c>
      <c r="B6" t="s">
        <v>38948</v>
      </c>
      <c r="C6" t="s">
        <v>544</v>
      </c>
      <c r="D6" t="s">
        <v>223</v>
      </c>
      <c r="E6" t="s">
        <v>38949</v>
      </c>
      <c r="F6" t="s">
        <v>38943</v>
      </c>
      <c r="G6">
        <v>0.88297999999999999</v>
      </c>
      <c r="H6">
        <v>0.88541999999999998</v>
      </c>
      <c r="I6">
        <f t="shared" si="0"/>
        <v>5</v>
      </c>
      <c r="J6">
        <v>5</v>
      </c>
      <c r="K6">
        <f t="shared" si="1"/>
        <v>-5</v>
      </c>
      <c r="L6">
        <v>-5</v>
      </c>
      <c r="M6" t="s">
        <v>17</v>
      </c>
      <c r="N6">
        <f>N5-L40</f>
        <v>43747.380000000005</v>
      </c>
      <c r="P6" s="7" t="s">
        <v>2707</v>
      </c>
      <c r="Q6" s="9" t="str">
        <f>_xlfn.CONCAT("$J$",$Q$2,":","$J$",$Q$3)</f>
        <v>$J$2:$J$250</v>
      </c>
      <c r="R6" s="7"/>
      <c r="S6" s="9" t="str">
        <f>_xlfn.CONCAT("$K$",$Q$2,":","$K$",$Q$3)</f>
        <v>$K$2:$K$250</v>
      </c>
      <c r="T6" s="16"/>
      <c r="U6" s="18" t="str">
        <f ca="1"/>
        <v>2025-06-17 13:21:30</v>
      </c>
      <c r="V6" s="7">
        <f t="shared" ca="1" si="2"/>
        <v>3</v>
      </c>
      <c r="W6" s="7">
        <f t="shared" ca="1" si="3"/>
        <v>35</v>
      </c>
      <c r="X6" s="7">
        <f t="shared" ca="1" si="4"/>
        <v>-35</v>
      </c>
      <c r="Y6" s="7">
        <f t="shared" ca="1" si="5"/>
        <v>0.88368999999999998</v>
      </c>
      <c r="Z6" s="7">
        <f t="shared" ca="1" si="6"/>
        <v>0.88732999999999995</v>
      </c>
      <c r="AA6" s="7">
        <f t="shared" ca="1" si="7"/>
        <v>0.88451000000000002</v>
      </c>
      <c r="AB6">
        <f t="shared" ca="1" si="8"/>
        <v>0</v>
      </c>
      <c r="AC6">
        <f t="shared" ca="1" si="9"/>
        <v>0</v>
      </c>
      <c r="AD6">
        <f t="shared" ca="1" si="10"/>
        <v>1</v>
      </c>
    </row>
    <row r="7" spans="1:30" x14ac:dyDescent="0.2">
      <c r="A7" t="s">
        <v>18</v>
      </c>
      <c r="B7" t="s">
        <v>38950</v>
      </c>
      <c r="C7" t="s">
        <v>32043</v>
      </c>
      <c r="D7" t="s">
        <v>223</v>
      </c>
      <c r="E7" t="s">
        <v>38951</v>
      </c>
      <c r="F7" t="s">
        <v>38952</v>
      </c>
      <c r="G7">
        <v>0.88346000000000002</v>
      </c>
      <c r="H7">
        <v>0.88253999999999999</v>
      </c>
      <c r="I7">
        <f t="shared" si="0"/>
        <v>10</v>
      </c>
      <c r="J7">
        <v>10</v>
      </c>
      <c r="K7">
        <f t="shared" si="1"/>
        <v>9.1999999999999993</v>
      </c>
      <c r="L7">
        <v>9.1999999999999993</v>
      </c>
      <c r="M7" t="s">
        <v>17</v>
      </c>
      <c r="N7">
        <f>N6-L41</f>
        <v>43738.280000000006</v>
      </c>
      <c r="P7" s="7" t="s">
        <v>2708</v>
      </c>
      <c r="Q7" s="9" t="str">
        <f>_xlfn.CONCAT("$L$",$Q$2,":","$L$",$Q$3)</f>
        <v>$L$2:$L$250</v>
      </c>
      <c r="R7" s="7"/>
      <c r="T7" s="16"/>
      <c r="U7" s="18" t="str">
        <f ca="1"/>
        <v>2025-06-17 13:11:17</v>
      </c>
      <c r="V7" s="7">
        <f t="shared" ca="1" si="2"/>
        <v>3</v>
      </c>
      <c r="W7" s="7">
        <f t="shared" ca="1" si="3"/>
        <v>35</v>
      </c>
      <c r="X7" s="7">
        <f t="shared" ca="1" si="4"/>
        <v>27.599999999999998</v>
      </c>
      <c r="Y7" s="7">
        <f t="shared" ca="1" si="5"/>
        <v>0.88719999999999999</v>
      </c>
      <c r="Z7" s="7">
        <f t="shared" ca="1" si="6"/>
        <v>0.88719999999999999</v>
      </c>
      <c r="AA7" s="7">
        <f t="shared" ca="1" si="7"/>
        <v>0.88490999999999997</v>
      </c>
      <c r="AB7">
        <f t="shared" ca="1" si="8"/>
        <v>0</v>
      </c>
      <c r="AC7">
        <f t="shared" ca="1" si="9"/>
        <v>0</v>
      </c>
      <c r="AD7">
        <f t="shared" ca="1" si="10"/>
        <v>0</v>
      </c>
    </row>
    <row r="8" spans="1:30" x14ac:dyDescent="0.2">
      <c r="A8" t="s">
        <v>18</v>
      </c>
      <c r="B8" t="s">
        <v>38953</v>
      </c>
      <c r="C8" t="s">
        <v>544</v>
      </c>
      <c r="D8" t="s">
        <v>223</v>
      </c>
      <c r="E8" t="s">
        <v>38954</v>
      </c>
      <c r="F8" t="s">
        <v>38952</v>
      </c>
      <c r="G8">
        <v>0.88200000000000001</v>
      </c>
      <c r="H8">
        <v>0.88253999999999999</v>
      </c>
      <c r="I8">
        <f t="shared" si="0"/>
        <v>5</v>
      </c>
      <c r="J8">
        <v>5</v>
      </c>
      <c r="K8">
        <f t="shared" si="1"/>
        <v>-5</v>
      </c>
      <c r="L8">
        <v>-5</v>
      </c>
      <c r="M8" t="s">
        <v>17</v>
      </c>
      <c r="N8">
        <f>N7-L42</f>
        <v>43719.880000000005</v>
      </c>
      <c r="P8" s="7" t="s">
        <v>6681</v>
      </c>
      <c r="Q8" s="9" t="str">
        <f>_xlfn.CONCAT("$E$",$Q$2,":","$E$",$Q$3)</f>
        <v>$E$2:$E$250</v>
      </c>
      <c r="R8" s="7"/>
      <c r="S8" s="9" t="str">
        <f>_xlfn.CONCAT("$J$",$Q$2,":","$J$",$Q$3)</f>
        <v>$J$2:$J$250</v>
      </c>
      <c r="T8" s="16"/>
      <c r="U8" s="18" t="str">
        <f ca="1"/>
        <v>2025-06-17 13:01:05</v>
      </c>
      <c r="V8" s="7">
        <f t="shared" ca="1" si="2"/>
        <v>5</v>
      </c>
      <c r="W8" s="7">
        <f t="shared" ca="1" si="3"/>
        <v>155</v>
      </c>
      <c r="X8" s="7">
        <f t="shared" ca="1" si="4"/>
        <v>-155</v>
      </c>
      <c r="Y8" s="7">
        <f t="shared" ca="1" si="5"/>
        <v>0.88709000000000005</v>
      </c>
      <c r="Z8" s="7">
        <f t="shared" ca="1" si="6"/>
        <v>0.88466</v>
      </c>
      <c r="AA8" s="7">
        <f t="shared" ca="1" si="7"/>
        <v>0.88110999999999995</v>
      </c>
      <c r="AB8">
        <f t="shared" ca="1" si="8"/>
        <v>0</v>
      </c>
      <c r="AC8">
        <f t="shared" ca="1" si="9"/>
        <v>1</v>
      </c>
      <c r="AD8">
        <f t="shared" ca="1" si="10"/>
        <v>0</v>
      </c>
    </row>
    <row r="9" spans="1:30" x14ac:dyDescent="0.2">
      <c r="A9" t="s">
        <v>18</v>
      </c>
      <c r="B9" t="s">
        <v>38955</v>
      </c>
      <c r="C9" t="s">
        <v>495</v>
      </c>
      <c r="D9" t="s">
        <v>223</v>
      </c>
      <c r="E9" t="s">
        <v>38956</v>
      </c>
      <c r="F9" t="s">
        <v>38957</v>
      </c>
      <c r="G9">
        <v>0.88315999999999995</v>
      </c>
      <c r="H9">
        <v>0.88227999999999995</v>
      </c>
      <c r="I9">
        <f t="shared" si="0"/>
        <v>5</v>
      </c>
      <c r="J9">
        <v>5</v>
      </c>
      <c r="K9">
        <f t="shared" si="1"/>
        <v>4.5999999999999996</v>
      </c>
      <c r="L9">
        <v>4.5999999999999996</v>
      </c>
      <c r="M9" t="s">
        <v>17</v>
      </c>
      <c r="N9">
        <f>N8-L43</f>
        <v>43715.33</v>
      </c>
      <c r="P9" s="7" t="s">
        <v>26822</v>
      </c>
      <c r="Q9" s="9" t="str">
        <f>_xlfn.CONCAT("$G$",$Q$2,":","$G$",$Q$3)</f>
        <v>$G$2:$G$250</v>
      </c>
      <c r="R9" s="7"/>
      <c r="S9" s="9" t="str">
        <f>_xlfn.CONCAT("$L$",$Q$2,":","$L$",$Q$3)</f>
        <v>$L$2:$L$250</v>
      </c>
      <c r="T9" s="16"/>
      <c r="U9" s="18" t="str">
        <f ca="1"/>
        <v>2025-06-17 12:40:01</v>
      </c>
      <c r="V9" s="7">
        <f t="shared" ca="1" si="2"/>
        <v>1</v>
      </c>
      <c r="W9" s="7">
        <f t="shared" ca="1" si="3"/>
        <v>5</v>
      </c>
      <c r="X9" s="7">
        <f t="shared" ca="1" si="4"/>
        <v>4.5999999999999996</v>
      </c>
      <c r="Y9" s="7">
        <f t="shared" ca="1" si="5"/>
        <v>1.8602799999999999</v>
      </c>
      <c r="Z9" s="7">
        <f t="shared" ca="1" si="6"/>
        <v>1.86208</v>
      </c>
      <c r="AA9" s="7">
        <f t="shared" ca="1" si="7"/>
        <v>1.86208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18</v>
      </c>
      <c r="B10" t="s">
        <v>38958</v>
      </c>
      <c r="C10" t="s">
        <v>28068</v>
      </c>
      <c r="D10" t="s">
        <v>223</v>
      </c>
      <c r="E10" t="s">
        <v>38959</v>
      </c>
      <c r="F10" t="s">
        <v>38957</v>
      </c>
      <c r="G10">
        <v>0.88395000000000001</v>
      </c>
      <c r="H10">
        <v>0.88227999999999995</v>
      </c>
      <c r="I10">
        <f t="shared" si="0"/>
        <v>10</v>
      </c>
      <c r="J10">
        <v>10</v>
      </c>
      <c r="K10">
        <f t="shared" si="1"/>
        <v>9.1999999999999993</v>
      </c>
      <c r="L10">
        <v>9.1999999999999993</v>
      </c>
      <c r="M10" t="s">
        <v>17</v>
      </c>
      <c r="N10">
        <f>N9-L44</f>
        <v>43678.53</v>
      </c>
      <c r="P10" s="7" t="s">
        <v>26823</v>
      </c>
      <c r="Q10" s="9" t="str">
        <f>_xlfn.CONCAT("$H$",$Q$2,":","$H$",$Q$3)</f>
        <v>$H$2:$H$250</v>
      </c>
      <c r="T10" s="16"/>
      <c r="U10" s="18" t="str">
        <f ca="1"/>
        <v>2025-06-17 12:29:48</v>
      </c>
      <c r="V10" s="7">
        <f t="shared" ca="1" si="2"/>
        <v>2</v>
      </c>
      <c r="W10" s="7">
        <f t="shared" ca="1" si="3"/>
        <v>15</v>
      </c>
      <c r="X10" s="7">
        <f t="shared" ca="1" si="4"/>
        <v>-15</v>
      </c>
      <c r="Y10" s="7">
        <f t="shared" ca="1" si="5"/>
        <v>1.8622799999999999</v>
      </c>
      <c r="Z10" s="7">
        <f t="shared" ca="1" si="6"/>
        <v>1.8674200000000001</v>
      </c>
      <c r="AA10" s="7">
        <f t="shared" ca="1" si="7"/>
        <v>1.86412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11</v>
      </c>
      <c r="B11" t="s">
        <v>38960</v>
      </c>
      <c r="C11" t="s">
        <v>495</v>
      </c>
      <c r="D11" t="s">
        <v>223</v>
      </c>
      <c r="E11" t="s">
        <v>38961</v>
      </c>
      <c r="F11" t="s">
        <v>38962</v>
      </c>
      <c r="G11">
        <v>0.88732999999999995</v>
      </c>
      <c r="H11">
        <v>0.88368999999999998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>N10-L45</f>
        <v>43688.53</v>
      </c>
      <c r="T11" s="16"/>
      <c r="U11" s="18" t="str">
        <f ca="1"/>
        <v>2025-06-17 12:08:12</v>
      </c>
      <c r="V11" s="7">
        <f t="shared" ca="1" si="2"/>
        <v>2</v>
      </c>
      <c r="W11" s="7">
        <f t="shared" ca="1" si="3"/>
        <v>15</v>
      </c>
      <c r="X11" s="7">
        <f t="shared" ca="1" si="4"/>
        <v>-15</v>
      </c>
      <c r="Y11" s="7">
        <f t="shared" ca="1" si="5"/>
        <v>0.65815999999999997</v>
      </c>
      <c r="Z11" s="7">
        <f t="shared" ca="1" si="6"/>
        <v>0.65978999999999999</v>
      </c>
      <c r="AA11" s="7">
        <f t="shared" ca="1" si="7"/>
        <v>0.65903999999999996</v>
      </c>
      <c r="AB11">
        <f t="shared" ca="1" si="8"/>
        <v>0</v>
      </c>
      <c r="AC11">
        <f t="shared" ca="1" si="9"/>
        <v>0</v>
      </c>
      <c r="AD11">
        <f t="shared" ca="1" si="10"/>
        <v>1</v>
      </c>
    </row>
    <row r="12" spans="1:30" x14ac:dyDescent="0.2">
      <c r="A12" t="s">
        <v>11</v>
      </c>
      <c r="B12" t="s">
        <v>38963</v>
      </c>
      <c r="C12" t="s">
        <v>2727</v>
      </c>
      <c r="D12" t="s">
        <v>223</v>
      </c>
      <c r="E12" t="s">
        <v>38964</v>
      </c>
      <c r="F12" t="s">
        <v>38962</v>
      </c>
      <c r="G12">
        <v>0.88451000000000002</v>
      </c>
      <c r="H12">
        <v>0.88368999999999998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>N11-L46</f>
        <v>43693.53</v>
      </c>
      <c r="P12" s="10" t="s">
        <v>225</v>
      </c>
      <c r="Q12" s="10">
        <f ca="1">SUM(INDIRECT($Q$6))</f>
        <v>2885</v>
      </c>
      <c r="S12" s="7"/>
      <c r="T12" s="16"/>
      <c r="U12" s="18" t="str">
        <f ca="1"/>
        <v>2025-06-17 11:58:00</v>
      </c>
      <c r="V12" s="7">
        <f t="shared" ca="1" si="2"/>
        <v>2</v>
      </c>
      <c r="W12" s="7">
        <f t="shared" ca="1" si="3"/>
        <v>15</v>
      </c>
      <c r="X12" s="7">
        <f t="shared" ca="1" si="4"/>
        <v>13.799999999999999</v>
      </c>
      <c r="Y12" s="7">
        <f t="shared" ca="1" si="5"/>
        <v>0.65961999999999998</v>
      </c>
      <c r="Z12" s="7">
        <f t="shared" ca="1" si="6"/>
        <v>0.65876000000000001</v>
      </c>
      <c r="AA12" s="7">
        <f t="shared" ca="1" si="7"/>
        <v>0.65842000000000001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38965</v>
      </c>
      <c r="C13" t="s">
        <v>28689</v>
      </c>
      <c r="D13" t="s">
        <v>223</v>
      </c>
      <c r="E13" t="s">
        <v>38966</v>
      </c>
      <c r="F13" t="s">
        <v>38962</v>
      </c>
      <c r="G13">
        <v>0.88582000000000005</v>
      </c>
      <c r="H13">
        <v>0.88368999999999998</v>
      </c>
      <c r="I13">
        <f t="shared" si="0"/>
        <v>10</v>
      </c>
      <c r="J13">
        <v>10</v>
      </c>
      <c r="K13">
        <f t="shared" si="1"/>
        <v>-10</v>
      </c>
      <c r="L13">
        <v>-10</v>
      </c>
      <c r="M13" t="s">
        <v>17</v>
      </c>
      <c r="N13">
        <f>N12-L47</f>
        <v>43713.53</v>
      </c>
      <c r="P13" s="10" t="s">
        <v>226</v>
      </c>
      <c r="Q13" s="10">
        <f ca="1">SUM(INDIRECT($Q$7))</f>
        <v>-456.34999999999991</v>
      </c>
      <c r="R13" s="7">
        <f ca="1">Q13/Q12</f>
        <v>-0.1581802426343154</v>
      </c>
      <c r="S13" s="9"/>
      <c r="T13" s="16"/>
      <c r="U13" s="18" t="str">
        <f ca="1"/>
        <v>2025-06-17 11:47:47</v>
      </c>
      <c r="V13" s="7">
        <f t="shared" ca="1" si="2"/>
        <v>2</v>
      </c>
      <c r="W13" s="7">
        <f t="shared" ca="1" si="3"/>
        <v>15</v>
      </c>
      <c r="X13" s="7">
        <f t="shared" ca="1" si="4"/>
        <v>13.799999999999999</v>
      </c>
      <c r="Y13" s="7">
        <f t="shared" ca="1" si="5"/>
        <v>0.65861999999999998</v>
      </c>
      <c r="Z13" s="7">
        <f t="shared" ca="1" si="6"/>
        <v>0.65810000000000002</v>
      </c>
      <c r="AA13" s="7">
        <f t="shared" ca="1" si="7"/>
        <v>0.65781000000000001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38967</v>
      </c>
      <c r="C14" t="s">
        <v>495</v>
      </c>
      <c r="D14" t="s">
        <v>223</v>
      </c>
      <c r="E14" t="s">
        <v>38968</v>
      </c>
      <c r="F14" t="s">
        <v>38969</v>
      </c>
      <c r="G14">
        <v>0.88719999999999999</v>
      </c>
      <c r="H14">
        <v>0.88719999999999999</v>
      </c>
      <c r="I14">
        <f t="shared" si="0"/>
        <v>5</v>
      </c>
      <c r="J14">
        <v>5</v>
      </c>
      <c r="K14">
        <f t="shared" si="1"/>
        <v>0</v>
      </c>
      <c r="L14">
        <v>0</v>
      </c>
      <c r="M14" t="s">
        <v>17</v>
      </c>
      <c r="N14">
        <f>N13-L48</f>
        <v>43708.93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28 m</v>
      </c>
      <c r="R14" s="7"/>
      <c r="S14" s="7"/>
      <c r="T14" s="16"/>
      <c r="U14" s="18" t="str">
        <f ca="1"/>
        <v>2025-06-17 11:37:35</v>
      </c>
      <c r="V14" s="7">
        <f t="shared" ca="1" si="2"/>
        <v>2</v>
      </c>
      <c r="W14" s="7">
        <f t="shared" ca="1" si="3"/>
        <v>15</v>
      </c>
      <c r="X14" s="7">
        <f t="shared" ca="1" si="4"/>
        <v>-15</v>
      </c>
      <c r="Y14" s="7">
        <f t="shared" ca="1" si="5"/>
        <v>0.65815000000000001</v>
      </c>
      <c r="Z14" s="7">
        <f t="shared" ca="1" si="6"/>
        <v>0.6573</v>
      </c>
      <c r="AA14" s="7">
        <f t="shared" ca="1" si="7"/>
        <v>0.65656000000000003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38970</v>
      </c>
      <c r="C15" t="s">
        <v>555</v>
      </c>
      <c r="D15" t="s">
        <v>223</v>
      </c>
      <c r="E15" t="s">
        <v>38971</v>
      </c>
      <c r="F15" t="s">
        <v>38969</v>
      </c>
      <c r="G15">
        <v>0.88602999999999998</v>
      </c>
      <c r="H15">
        <v>0.88719999999999999</v>
      </c>
      <c r="I15">
        <f t="shared" si="0"/>
        <v>10</v>
      </c>
      <c r="J15">
        <v>10</v>
      </c>
      <c r="K15">
        <f t="shared" si="1"/>
        <v>9.1999999999999993</v>
      </c>
      <c r="L15">
        <v>9.1999999999999993</v>
      </c>
      <c r="M15" t="s">
        <v>17</v>
      </c>
      <c r="N15">
        <f>N14-L49</f>
        <v>43704.33</v>
      </c>
      <c r="P15" s="10" t="s">
        <v>224</v>
      </c>
      <c r="Q15" s="10">
        <f ca="1">COUNTA(_xlfn.UNIQUE(INDIRECT($Q$5)))</f>
        <v>131</v>
      </c>
      <c r="R15" s="7"/>
      <c r="S15" s="7"/>
      <c r="T15" s="16"/>
      <c r="U15" s="18" t="str">
        <f ca="1"/>
        <v>2025-06-17 11:27:22</v>
      </c>
      <c r="V15" s="7">
        <f t="shared" ca="1" si="2"/>
        <v>3</v>
      </c>
      <c r="W15" s="7">
        <f t="shared" ca="1" si="3"/>
        <v>35</v>
      </c>
      <c r="X15" s="7">
        <f t="shared" ca="1" si="4"/>
        <v>3.3999999999999986</v>
      </c>
      <c r="Y15" s="7">
        <f t="shared" ca="1" si="5"/>
        <v>0.65664</v>
      </c>
      <c r="Z15" s="7">
        <f t="shared" ca="1" si="6"/>
        <v>0.65742</v>
      </c>
      <c r="AA15" s="7">
        <f t="shared" ca="1" si="7"/>
        <v>0.65632000000000001</v>
      </c>
      <c r="AB15">
        <f t="shared" ca="1" si="8"/>
        <v>1</v>
      </c>
      <c r="AC15">
        <f t="shared" ca="1" si="9"/>
        <v>0</v>
      </c>
      <c r="AD15">
        <f t="shared" ca="1" si="10"/>
        <v>0</v>
      </c>
    </row>
    <row r="16" spans="1:30" x14ac:dyDescent="0.2">
      <c r="A16" t="s">
        <v>11</v>
      </c>
      <c r="B16" t="s">
        <v>38972</v>
      </c>
      <c r="C16" t="s">
        <v>28071</v>
      </c>
      <c r="D16" t="s">
        <v>223</v>
      </c>
      <c r="E16" t="s">
        <v>38973</v>
      </c>
      <c r="F16" t="s">
        <v>38969</v>
      </c>
      <c r="G16">
        <v>0.88490999999999997</v>
      </c>
      <c r="H16">
        <v>0.88719999999999999</v>
      </c>
      <c r="I16">
        <f t="shared" si="0"/>
        <v>20</v>
      </c>
      <c r="J16">
        <v>20</v>
      </c>
      <c r="K16">
        <f t="shared" si="1"/>
        <v>18.399999999999999</v>
      </c>
      <c r="L16">
        <v>18.399999999999999</v>
      </c>
      <c r="M16" t="s">
        <v>17</v>
      </c>
      <c r="N16">
        <f>N15-L50</f>
        <v>43699.73</v>
      </c>
      <c r="P16" s="7"/>
      <c r="Q16" s="7"/>
      <c r="R16" s="7"/>
      <c r="S16" s="7"/>
      <c r="T16" s="16"/>
      <c r="U16" s="18" t="str">
        <f ca="1"/>
        <v>2025-06-17 10:52:31</v>
      </c>
      <c r="V16" s="7">
        <f t="shared" ca="1" si="2"/>
        <v>1</v>
      </c>
      <c r="W16" s="7">
        <f t="shared" ca="1" si="3"/>
        <v>5</v>
      </c>
      <c r="X16" s="7">
        <f t="shared" ca="1" si="4"/>
        <v>4.5</v>
      </c>
      <c r="Y16" s="7">
        <f t="shared" ca="1" si="5"/>
        <v>0.54432000000000003</v>
      </c>
      <c r="Z16" s="7">
        <f t="shared" ca="1" si="6"/>
        <v>0.54342000000000001</v>
      </c>
      <c r="AA16" s="7">
        <f t="shared" ca="1" si="7"/>
        <v>0.54342000000000001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38974</v>
      </c>
      <c r="C17" t="s">
        <v>1325</v>
      </c>
      <c r="D17" t="s">
        <v>223</v>
      </c>
      <c r="E17" t="s">
        <v>38975</v>
      </c>
      <c r="F17" t="s">
        <v>38976</v>
      </c>
      <c r="G17">
        <v>0.88373000000000002</v>
      </c>
      <c r="H17">
        <v>0.88709000000000005</v>
      </c>
      <c r="I17">
        <f t="shared" si="0"/>
        <v>40</v>
      </c>
      <c r="J17">
        <v>40</v>
      </c>
      <c r="K17">
        <f t="shared" si="1"/>
        <v>-40</v>
      </c>
      <c r="L17">
        <v>-40</v>
      </c>
      <c r="M17" t="s">
        <v>17</v>
      </c>
      <c r="N17">
        <f>N16-L51</f>
        <v>43690.530000000006</v>
      </c>
      <c r="P17" s="7" t="s">
        <v>10922</v>
      </c>
      <c r="Q17" s="7">
        <f ca="1">AVERAGE($V$2:$V$2000)</f>
        <v>1.296875</v>
      </c>
      <c r="R17" s="7"/>
      <c r="S17" s="7"/>
      <c r="T17" s="16"/>
      <c r="U17" s="18" t="str">
        <f ca="1"/>
        <v>2025-06-17 10:42:18</v>
      </c>
      <c r="V17" s="7">
        <f t="shared" ca="1" si="2"/>
        <v>1</v>
      </c>
      <c r="W17" s="7">
        <f t="shared" ca="1" si="3"/>
        <v>5</v>
      </c>
      <c r="X17" s="7">
        <f t="shared" ca="1" si="4"/>
        <v>4.5999999999999996</v>
      </c>
      <c r="Y17" s="7">
        <f t="shared" ca="1" si="5"/>
        <v>0.54320999999999997</v>
      </c>
      <c r="Z17" s="7">
        <f t="shared" ca="1" si="6"/>
        <v>0.54347999999999996</v>
      </c>
      <c r="AA17" s="7">
        <f t="shared" ca="1" si="7"/>
        <v>0.54347999999999996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38977</v>
      </c>
      <c r="C18" t="s">
        <v>550</v>
      </c>
      <c r="D18" t="s">
        <v>223</v>
      </c>
      <c r="E18" t="s">
        <v>38978</v>
      </c>
      <c r="F18" t="s">
        <v>38976</v>
      </c>
      <c r="G18">
        <v>0.88110999999999995</v>
      </c>
      <c r="H18">
        <v>0.88709000000000005</v>
      </c>
      <c r="I18">
        <f t="shared" si="0"/>
        <v>5</v>
      </c>
      <c r="J18">
        <v>5</v>
      </c>
      <c r="K18">
        <f t="shared" si="1"/>
        <v>-5</v>
      </c>
      <c r="L18">
        <v>-5</v>
      </c>
      <c r="M18" t="s">
        <v>17</v>
      </c>
      <c r="N18">
        <f>N17-L52</f>
        <v>43685.930000000008</v>
      </c>
      <c r="P18" s="7" t="s">
        <v>6673</v>
      </c>
      <c r="Q18" s="7">
        <f ca="1">AVERAGE($W$2:$W$2000)</f>
        <v>15.026041666666666</v>
      </c>
      <c r="R18" s="7"/>
      <c r="S18" s="7"/>
      <c r="T18" s="16"/>
      <c r="U18" s="18" t="str">
        <f ca="1"/>
        <v>2025-06-17 10:32:05</v>
      </c>
      <c r="V18" s="7">
        <f t="shared" ca="1" si="2"/>
        <v>2</v>
      </c>
      <c r="W18" s="7">
        <f t="shared" ca="1" si="3"/>
        <v>15</v>
      </c>
      <c r="X18" s="7">
        <f t="shared" ca="1" si="4"/>
        <v>-15</v>
      </c>
      <c r="Y18" s="7">
        <f t="shared" ca="1" si="5"/>
        <v>0.54376000000000002</v>
      </c>
      <c r="Z18" s="7">
        <f t="shared" ca="1" si="6"/>
        <v>0.54730000000000001</v>
      </c>
      <c r="AA18" s="7">
        <f t="shared" ca="1" si="7"/>
        <v>0.54435999999999996</v>
      </c>
      <c r="AB18">
        <f t="shared" ca="1" si="8"/>
        <v>0</v>
      </c>
      <c r="AC18">
        <f t="shared" ca="1" si="9"/>
        <v>0</v>
      </c>
      <c r="AD18">
        <f t="shared" ca="1" si="10"/>
        <v>1</v>
      </c>
    </row>
    <row r="19" spans="1:30" x14ac:dyDescent="0.2">
      <c r="A19" t="s">
        <v>18</v>
      </c>
      <c r="B19" t="s">
        <v>38979</v>
      </c>
      <c r="C19" t="s">
        <v>28736</v>
      </c>
      <c r="D19" t="s">
        <v>223</v>
      </c>
      <c r="E19" t="s">
        <v>38980</v>
      </c>
      <c r="F19" t="s">
        <v>38976</v>
      </c>
      <c r="G19">
        <v>0.88246999999999998</v>
      </c>
      <c r="H19">
        <v>0.88709000000000005</v>
      </c>
      <c r="I19">
        <f t="shared" si="0"/>
        <v>10</v>
      </c>
      <c r="J19">
        <v>10</v>
      </c>
      <c r="K19">
        <f t="shared" si="1"/>
        <v>-10</v>
      </c>
      <c r="L19">
        <v>-10</v>
      </c>
      <c r="M19" t="s">
        <v>17</v>
      </c>
      <c r="N19">
        <f>N18-L53</f>
        <v>43681.330000000009</v>
      </c>
      <c r="P19" s="7" t="s">
        <v>10930</v>
      </c>
      <c r="Q19" s="7">
        <f ca="1">AVERAGE($X$2:$X$2000)</f>
        <v>-2.3768229166666659</v>
      </c>
      <c r="R19" s="7"/>
      <c r="S19" s="7"/>
      <c r="T19" s="16"/>
      <c r="U19" s="18" t="str">
        <f ca="1"/>
        <v>2025-06-17 10:21:52</v>
      </c>
      <c r="V19" s="7">
        <f t="shared" ca="1" si="2"/>
        <v>1</v>
      </c>
      <c r="W19" s="7">
        <f t="shared" ca="1" si="3"/>
        <v>5</v>
      </c>
      <c r="X19" s="7">
        <f t="shared" ca="1" si="4"/>
        <v>4.5999999999999996</v>
      </c>
      <c r="Y19" s="7">
        <f t="shared" ca="1" si="5"/>
        <v>0.54749999999999999</v>
      </c>
      <c r="Z19" s="7">
        <f t="shared" ca="1" si="6"/>
        <v>0.54630000000000001</v>
      </c>
      <c r="AA19" s="7">
        <f t="shared" ca="1" si="7"/>
        <v>0.54630000000000001</v>
      </c>
      <c r="AB19">
        <f t="shared" ca="1" si="8"/>
        <v>0</v>
      </c>
      <c r="AC19">
        <f t="shared" ca="1" si="9"/>
        <v>1</v>
      </c>
      <c r="AD19">
        <f t="shared" ca="1" si="10"/>
        <v>0</v>
      </c>
    </row>
    <row r="20" spans="1:30" x14ac:dyDescent="0.2">
      <c r="A20" t="s">
        <v>18</v>
      </c>
      <c r="B20" t="s">
        <v>38981</v>
      </c>
      <c r="C20" t="s">
        <v>722</v>
      </c>
      <c r="D20" t="s">
        <v>223</v>
      </c>
      <c r="E20" t="s">
        <v>38982</v>
      </c>
      <c r="F20" t="s">
        <v>38976</v>
      </c>
      <c r="G20">
        <v>0.88305</v>
      </c>
      <c r="H20">
        <v>0.88709000000000005</v>
      </c>
      <c r="I20">
        <f t="shared" si="0"/>
        <v>20</v>
      </c>
      <c r="J20">
        <v>20</v>
      </c>
      <c r="K20">
        <f t="shared" si="1"/>
        <v>-20</v>
      </c>
      <c r="L20">
        <v>-20</v>
      </c>
      <c r="M20" t="s">
        <v>17</v>
      </c>
      <c r="N20">
        <f>N19-L54</f>
        <v>43676.73000000001</v>
      </c>
      <c r="R20" s="7"/>
      <c r="S20" s="7"/>
      <c r="T20" s="16"/>
      <c r="U20" s="18" t="str">
        <f ca="1"/>
        <v>2025-06-17 10:11:00</v>
      </c>
      <c r="V20" s="7">
        <f t="shared" ca="1" si="2"/>
        <v>3</v>
      </c>
      <c r="W20" s="7">
        <f t="shared" ca="1" si="3"/>
        <v>35</v>
      </c>
      <c r="X20" s="7">
        <f t="shared" ca="1" si="4"/>
        <v>32.049999999999997</v>
      </c>
      <c r="Y20" s="7">
        <f t="shared" ca="1" si="5"/>
        <v>0.54701999999999995</v>
      </c>
      <c r="Z20" s="7">
        <f t="shared" ca="1" si="6"/>
        <v>0.54686999999999997</v>
      </c>
      <c r="AA20" s="7">
        <f t="shared" ca="1" si="7"/>
        <v>0.54469999999999996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18</v>
      </c>
      <c r="B21" t="s">
        <v>38983</v>
      </c>
      <c r="C21" t="s">
        <v>30862</v>
      </c>
      <c r="D21" t="s">
        <v>223</v>
      </c>
      <c r="E21" t="s">
        <v>38984</v>
      </c>
      <c r="F21" t="s">
        <v>38976</v>
      </c>
      <c r="G21">
        <v>0.88466</v>
      </c>
      <c r="H21">
        <v>0.88709000000000005</v>
      </c>
      <c r="I21">
        <f t="shared" si="0"/>
        <v>0</v>
      </c>
      <c r="J21">
        <v>80</v>
      </c>
      <c r="K21">
        <f t="shared" si="1"/>
        <v>0</v>
      </c>
      <c r="L21">
        <v>-80</v>
      </c>
      <c r="M21" t="s">
        <v>17</v>
      </c>
      <c r="N21">
        <f>N20-L55</f>
        <v>43681.73000000001</v>
      </c>
      <c r="P21" s="7" t="str">
        <f>_xlfn.CONCAT("P",T21)</f>
        <v>P1</v>
      </c>
      <c r="Q21" s="7">
        <f ca="1">COUNTIF($V$1:$V$2000,T21)</f>
        <v>58</v>
      </c>
      <c r="R21" s="7">
        <f ca="1">SUMIF($V$2:$V$2000,T21,$W$2:$W$2000)</f>
        <v>290</v>
      </c>
      <c r="S21" s="7">
        <f ca="1">SUMIF($V$2:$V$2000,T21,$X$2:$X$2000)</f>
        <v>175.69999999999985</v>
      </c>
      <c r="T21" s="16">
        <v>1</v>
      </c>
      <c r="U21" s="18" t="str">
        <f ca="1"/>
        <v>2025-06-17 10:00:47</v>
      </c>
      <c r="V21" s="7">
        <f t="shared" ca="1" si="2"/>
        <v>4</v>
      </c>
      <c r="W21" s="7">
        <f t="shared" ca="1" si="3"/>
        <v>75</v>
      </c>
      <c r="X21" s="7">
        <f t="shared" ca="1" si="4"/>
        <v>1.7999999999999972</v>
      </c>
      <c r="Y21" s="7">
        <f t="shared" ca="1" si="5"/>
        <v>0.54666999999999999</v>
      </c>
      <c r="Z21" s="7">
        <f t="shared" ca="1" si="6"/>
        <v>0.54693000000000003</v>
      </c>
      <c r="AA21" s="7">
        <f t="shared" ca="1" si="7"/>
        <v>0.54271999999999998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18</v>
      </c>
      <c r="B22" t="s">
        <v>38985</v>
      </c>
      <c r="C22" t="s">
        <v>495</v>
      </c>
      <c r="D22" t="s">
        <v>566</v>
      </c>
      <c r="E22" t="s">
        <v>38986</v>
      </c>
      <c r="F22" t="s">
        <v>38987</v>
      </c>
      <c r="G22">
        <v>1.86208</v>
      </c>
      <c r="H22">
        <v>1.8602799999999999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>N21-L56</f>
        <v>43691.73000000001</v>
      </c>
      <c r="P22" s="7" t="str">
        <f t="shared" ref="P22:P30" si="11">_xlfn.CONCAT("P",T22)</f>
        <v>P2</v>
      </c>
      <c r="Q22" s="7">
        <f t="shared" ref="Q22:Q30" ca="1" si="12">COUNTIF($V$1:$V$2000,T22)</f>
        <v>46</v>
      </c>
      <c r="R22" s="7">
        <f t="shared" ref="R22:R30" ca="1" si="13">SUMIF($V$2:$V$2000,T22,$W$2:$W$2000)</f>
        <v>690</v>
      </c>
      <c r="S22" s="7">
        <f t="shared" ref="S22:S30" ca="1" si="14">SUMIF($V$2:$V$2000,T22,$X$2:$X$2000)</f>
        <v>154.49999999999997</v>
      </c>
      <c r="T22" s="16">
        <v>2</v>
      </c>
      <c r="U22" s="18" t="str">
        <f ca="1"/>
        <v>2025-06-17 09:50:34</v>
      </c>
      <c r="V22" s="7">
        <f t="shared" ca="1" si="2"/>
        <v>1</v>
      </c>
      <c r="W22" s="7">
        <f t="shared" ca="1" si="3"/>
        <v>5</v>
      </c>
      <c r="X22" s="7">
        <f t="shared" ca="1" si="4"/>
        <v>4.5999999999999996</v>
      </c>
      <c r="Y22" s="7">
        <f t="shared" ca="1" si="5"/>
        <v>0.54222999999999999</v>
      </c>
      <c r="Z22" s="7">
        <f t="shared" ca="1" si="6"/>
        <v>0.54218999999999995</v>
      </c>
      <c r="AA22" s="7">
        <f t="shared" ca="1" si="7"/>
        <v>0.54218999999999995</v>
      </c>
      <c r="AB22">
        <f t="shared" ca="1" si="8"/>
        <v>0</v>
      </c>
      <c r="AC22">
        <f t="shared" ca="1" si="9"/>
        <v>1</v>
      </c>
      <c r="AD22">
        <f t="shared" ca="1" si="10"/>
        <v>0</v>
      </c>
    </row>
    <row r="23" spans="1:30" x14ac:dyDescent="0.2">
      <c r="A23" t="s">
        <v>11</v>
      </c>
      <c r="B23" t="s">
        <v>38988</v>
      </c>
      <c r="C23" t="s">
        <v>30871</v>
      </c>
      <c r="D23" t="s">
        <v>566</v>
      </c>
      <c r="E23" t="s">
        <v>38989</v>
      </c>
      <c r="F23" t="s">
        <v>38990</v>
      </c>
      <c r="G23">
        <v>1.86412</v>
      </c>
      <c r="H23">
        <v>1.8622799999999999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>N22-L57</f>
        <v>43687.130000000012</v>
      </c>
      <c r="P23" s="7" t="str">
        <f t="shared" si="11"/>
        <v>P3</v>
      </c>
      <c r="Q23" s="7">
        <f t="shared" ca="1" si="12"/>
        <v>15</v>
      </c>
      <c r="R23" s="7">
        <f t="shared" ca="1" si="13"/>
        <v>525</v>
      </c>
      <c r="S23" s="7">
        <f t="shared" ca="1" si="14"/>
        <v>-40.150000000000013</v>
      </c>
      <c r="T23" s="16">
        <v>3</v>
      </c>
      <c r="U23" s="18" t="str">
        <f ca="1"/>
        <v>2025-06-17 09:40:22</v>
      </c>
      <c r="V23" s="7">
        <f t="shared" ca="1" si="2"/>
        <v>1</v>
      </c>
      <c r="W23" s="7">
        <f t="shared" ca="1" si="3"/>
        <v>5</v>
      </c>
      <c r="X23" s="7">
        <f t="shared" ca="1" si="4"/>
        <v>4.5999999999999996</v>
      </c>
      <c r="Y23" s="7">
        <f t="shared" ca="1" si="5"/>
        <v>0.54225000000000001</v>
      </c>
      <c r="Z23" s="7">
        <f t="shared" ca="1" si="6"/>
        <v>0.53861000000000003</v>
      </c>
      <c r="AA23" s="7">
        <f t="shared" ca="1" si="7"/>
        <v>0.53861000000000003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38991</v>
      </c>
      <c r="C24" t="s">
        <v>495</v>
      </c>
      <c r="D24" t="s">
        <v>566</v>
      </c>
      <c r="E24" t="s">
        <v>38992</v>
      </c>
      <c r="F24" t="s">
        <v>38990</v>
      </c>
      <c r="G24">
        <v>1.8674200000000001</v>
      </c>
      <c r="H24">
        <v>1.8622799999999999</v>
      </c>
      <c r="I24">
        <f t="shared" si="0"/>
        <v>5</v>
      </c>
      <c r="J24">
        <v>5</v>
      </c>
      <c r="K24">
        <f t="shared" si="1"/>
        <v>-5</v>
      </c>
      <c r="L24">
        <v>-5</v>
      </c>
      <c r="M24" t="s">
        <v>17</v>
      </c>
      <c r="N24">
        <f>N23-L58</f>
        <v>43697.130000000012</v>
      </c>
      <c r="P24" s="7" t="str">
        <f t="shared" si="11"/>
        <v>P4</v>
      </c>
      <c r="Q24" s="7">
        <f t="shared" ca="1" si="12"/>
        <v>6</v>
      </c>
      <c r="R24" s="7">
        <f t="shared" ca="1" si="13"/>
        <v>450</v>
      </c>
      <c r="S24" s="7">
        <f t="shared" ca="1" si="14"/>
        <v>-46.800000000000011</v>
      </c>
      <c r="T24" s="16">
        <v>4</v>
      </c>
      <c r="U24" s="18" t="str">
        <f ca="1"/>
        <v>2025-06-17 09:30:09</v>
      </c>
      <c r="V24" s="7">
        <f t="shared" ca="1" si="2"/>
        <v>1</v>
      </c>
      <c r="W24" s="7">
        <f t="shared" ca="1" si="3"/>
        <v>5</v>
      </c>
      <c r="X24" s="7">
        <f t="shared" ca="1" si="4"/>
        <v>4.5999999999999996</v>
      </c>
      <c r="Y24" s="7">
        <f t="shared" ca="1" si="5"/>
        <v>0.53869</v>
      </c>
      <c r="Z24" s="7">
        <f t="shared" ca="1" si="6"/>
        <v>0.5373</v>
      </c>
      <c r="AA24" s="7">
        <f t="shared" ca="1" si="7"/>
        <v>0.5373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38993</v>
      </c>
      <c r="C25" t="s">
        <v>307</v>
      </c>
      <c r="D25" t="s">
        <v>5307</v>
      </c>
      <c r="E25" t="s">
        <v>38994</v>
      </c>
      <c r="F25" t="s">
        <v>38995</v>
      </c>
      <c r="G25">
        <v>0.65903999999999996</v>
      </c>
      <c r="H25">
        <v>0.65815999999999997</v>
      </c>
      <c r="I25">
        <f t="shared" si="0"/>
        <v>10</v>
      </c>
      <c r="J25">
        <v>10</v>
      </c>
      <c r="K25">
        <f t="shared" si="1"/>
        <v>-10</v>
      </c>
      <c r="L25">
        <v>-10</v>
      </c>
      <c r="M25" t="s">
        <v>17</v>
      </c>
      <c r="N25">
        <f>N24-L59</f>
        <v>43737.130000000012</v>
      </c>
      <c r="P25" s="7" t="str">
        <f t="shared" si="11"/>
        <v>P5</v>
      </c>
      <c r="Q25" s="7">
        <f t="shared" ca="1" si="12"/>
        <v>6</v>
      </c>
      <c r="R25" s="7">
        <f t="shared" ca="1" si="13"/>
        <v>930</v>
      </c>
      <c r="S25" s="7">
        <f t="shared" ca="1" si="14"/>
        <v>-699.6</v>
      </c>
      <c r="T25" s="16">
        <v>5</v>
      </c>
      <c r="U25" s="18" t="str">
        <f ca="1"/>
        <v>2025-06-17 09:19:57</v>
      </c>
      <c r="V25" s="7">
        <f t="shared" ca="1" si="2"/>
        <v>2</v>
      </c>
      <c r="W25" s="7">
        <f t="shared" ca="1" si="3"/>
        <v>15</v>
      </c>
      <c r="X25" s="7">
        <f t="shared" ca="1" si="4"/>
        <v>13.799999999999999</v>
      </c>
      <c r="Y25" s="7">
        <f t="shared" ca="1" si="5"/>
        <v>0.53752</v>
      </c>
      <c r="Z25" s="7">
        <f t="shared" ca="1" si="6"/>
        <v>0.53715000000000002</v>
      </c>
      <c r="AA25" s="7">
        <f t="shared" ca="1" si="7"/>
        <v>0.53564999999999996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38996</v>
      </c>
      <c r="C26" t="s">
        <v>495</v>
      </c>
      <c r="D26" t="s">
        <v>5307</v>
      </c>
      <c r="E26" t="s">
        <v>38997</v>
      </c>
      <c r="F26" t="s">
        <v>38995</v>
      </c>
      <c r="G26">
        <v>0.65978999999999999</v>
      </c>
      <c r="H26">
        <v>0.65815999999999997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>N25-L60</f>
        <v>43757.130000000012</v>
      </c>
      <c r="P26" s="7" t="str">
        <f t="shared" si="11"/>
        <v>P6</v>
      </c>
      <c r="Q26" s="7">
        <f t="shared" ca="1" si="12"/>
        <v>0</v>
      </c>
      <c r="R26" s="7">
        <f t="shared" ca="1" si="13"/>
        <v>0</v>
      </c>
      <c r="S26" s="7">
        <f t="shared" ca="1" si="14"/>
        <v>0</v>
      </c>
      <c r="T26" s="16">
        <v>6</v>
      </c>
      <c r="U26" s="18" t="str">
        <f ca="1"/>
        <v>2025-06-17 09:09:06</v>
      </c>
      <c r="V26" s="7">
        <f t="shared" ca="1" si="2"/>
        <v>1</v>
      </c>
      <c r="W26" s="7">
        <f t="shared" ca="1" si="3"/>
        <v>5</v>
      </c>
      <c r="X26" s="7">
        <f t="shared" ca="1" si="4"/>
        <v>4.5999999999999996</v>
      </c>
      <c r="Y26" s="7">
        <f t="shared" ca="1" si="5"/>
        <v>0.53683999999999998</v>
      </c>
      <c r="Z26" s="7">
        <f t="shared" ca="1" si="6"/>
        <v>0.53425999999999996</v>
      </c>
      <c r="AA26" s="7">
        <f t="shared" ca="1" si="7"/>
        <v>0.53425999999999996</v>
      </c>
      <c r="AB26">
        <f t="shared" ca="1" si="8"/>
        <v>0</v>
      </c>
      <c r="AC26">
        <f t="shared" ca="1" si="9"/>
        <v>1</v>
      </c>
      <c r="AD26">
        <f t="shared" ca="1" si="10"/>
        <v>0</v>
      </c>
    </row>
    <row r="27" spans="1:30" x14ac:dyDescent="0.2">
      <c r="A27" t="s">
        <v>11</v>
      </c>
      <c r="B27" t="s">
        <v>38998</v>
      </c>
      <c r="C27" t="s">
        <v>29259</v>
      </c>
      <c r="D27" t="s">
        <v>5307</v>
      </c>
      <c r="E27" t="s">
        <v>38999</v>
      </c>
      <c r="F27" t="s">
        <v>39000</v>
      </c>
      <c r="G27">
        <v>0.65842000000000001</v>
      </c>
      <c r="H27">
        <v>0.65961999999999998</v>
      </c>
      <c r="I27">
        <f t="shared" si="0"/>
        <v>10</v>
      </c>
      <c r="J27">
        <v>10</v>
      </c>
      <c r="K27">
        <f t="shared" si="1"/>
        <v>9.1999999999999993</v>
      </c>
      <c r="L27">
        <v>9.1999999999999993</v>
      </c>
      <c r="M27" t="s">
        <v>17</v>
      </c>
      <c r="N27">
        <f>N26-L61</f>
        <v>43762.130000000012</v>
      </c>
      <c r="P27" s="7" t="str">
        <f t="shared" si="11"/>
        <v>P7</v>
      </c>
      <c r="Q27" s="7">
        <f t="shared" ca="1" si="12"/>
        <v>0</v>
      </c>
      <c r="R27" s="7">
        <f t="shared" ca="1" si="13"/>
        <v>0</v>
      </c>
      <c r="S27" s="7">
        <f t="shared" ca="1" si="14"/>
        <v>0</v>
      </c>
      <c r="T27" s="16">
        <v>7</v>
      </c>
      <c r="U27" s="18" t="str">
        <f ca="1"/>
        <v>2025-06-17 08:48:03</v>
      </c>
      <c r="V27" s="7">
        <f t="shared" ca="1" si="2"/>
        <v>1</v>
      </c>
      <c r="W27" s="7">
        <f t="shared" ca="1" si="3"/>
        <v>5</v>
      </c>
      <c r="X27" s="7">
        <f t="shared" ca="1" si="4"/>
        <v>4.5999999999999996</v>
      </c>
      <c r="Y27" s="7">
        <f t="shared" ca="1" si="5"/>
        <v>0.87263999999999997</v>
      </c>
      <c r="Z27" s="7">
        <f t="shared" ca="1" si="6"/>
        <v>0.86941000000000002</v>
      </c>
      <c r="AA27" s="7">
        <f t="shared" ca="1" si="7"/>
        <v>0.86941000000000002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11</v>
      </c>
      <c r="B28" t="s">
        <v>39001</v>
      </c>
      <c r="C28" t="s">
        <v>495</v>
      </c>
      <c r="D28" t="s">
        <v>5307</v>
      </c>
      <c r="E28" t="s">
        <v>39002</v>
      </c>
      <c r="F28" t="s">
        <v>39000</v>
      </c>
      <c r="G28">
        <v>0.65876000000000001</v>
      </c>
      <c r="H28">
        <v>0.65961999999999998</v>
      </c>
      <c r="I28">
        <f t="shared" si="0"/>
        <v>5</v>
      </c>
      <c r="J28">
        <v>5</v>
      </c>
      <c r="K28">
        <f t="shared" si="1"/>
        <v>4.5999999999999996</v>
      </c>
      <c r="L28">
        <v>4.5999999999999996</v>
      </c>
      <c r="M28" t="s">
        <v>17</v>
      </c>
      <c r="N28">
        <f>N27-L62</f>
        <v>43842.130000000012</v>
      </c>
      <c r="P28" s="7" t="str">
        <f t="shared" si="11"/>
        <v>P8</v>
      </c>
      <c r="Q28" s="7">
        <f t="shared" ca="1" si="12"/>
        <v>0</v>
      </c>
      <c r="R28" s="7">
        <f t="shared" ca="1" si="13"/>
        <v>0</v>
      </c>
      <c r="S28" s="7">
        <f t="shared" ca="1" si="14"/>
        <v>0</v>
      </c>
      <c r="T28" s="16">
        <v>8</v>
      </c>
      <c r="U28" s="18" t="str">
        <f ca="1"/>
        <v>2025-06-17 08:37:50</v>
      </c>
      <c r="V28" s="7">
        <f t="shared" ca="1" si="2"/>
        <v>2</v>
      </c>
      <c r="W28" s="7">
        <f t="shared" ca="1" si="3"/>
        <v>15</v>
      </c>
      <c r="X28" s="7">
        <f t="shared" ca="1" si="4"/>
        <v>-15</v>
      </c>
      <c r="Y28" s="7">
        <f t="shared" ca="1" si="5"/>
        <v>0.86944999999999995</v>
      </c>
      <c r="Z28" s="7">
        <f t="shared" ca="1" si="6"/>
        <v>0.86912999999999996</v>
      </c>
      <c r="AA28" s="7">
        <f t="shared" ca="1" si="7"/>
        <v>0.86780999999999997</v>
      </c>
      <c r="AB28">
        <f t="shared" ca="1" si="8"/>
        <v>0</v>
      </c>
      <c r="AC28">
        <f t="shared" ca="1" si="9"/>
        <v>1</v>
      </c>
      <c r="AD28">
        <f t="shared" ca="1" si="10"/>
        <v>0</v>
      </c>
    </row>
    <row r="29" spans="1:30" x14ac:dyDescent="0.2">
      <c r="A29" t="s">
        <v>11</v>
      </c>
      <c r="B29" t="s">
        <v>39003</v>
      </c>
      <c r="C29" t="s">
        <v>495</v>
      </c>
      <c r="D29" t="s">
        <v>5307</v>
      </c>
      <c r="E29" t="s">
        <v>39004</v>
      </c>
      <c r="F29" t="s">
        <v>39005</v>
      </c>
      <c r="G29">
        <v>0.65810000000000002</v>
      </c>
      <c r="H29">
        <v>0.65861999999999998</v>
      </c>
      <c r="I29">
        <f t="shared" si="0"/>
        <v>5</v>
      </c>
      <c r="J29">
        <v>5</v>
      </c>
      <c r="K29">
        <f t="shared" si="1"/>
        <v>4.5999999999999996</v>
      </c>
      <c r="L29">
        <v>4.5999999999999996</v>
      </c>
      <c r="M29" t="s">
        <v>17</v>
      </c>
      <c r="N29">
        <f>N28-L63</f>
        <v>43852.130000000012</v>
      </c>
      <c r="P29" s="7" t="str">
        <f t="shared" si="11"/>
        <v>P9</v>
      </c>
      <c r="Q29" s="7">
        <f t="shared" ca="1" si="12"/>
        <v>0</v>
      </c>
      <c r="R29" s="7">
        <f t="shared" ca="1" si="13"/>
        <v>0</v>
      </c>
      <c r="S29" s="7">
        <f t="shared" ca="1" si="14"/>
        <v>0</v>
      </c>
      <c r="T29" s="16">
        <v>9</v>
      </c>
      <c r="U29" s="18" t="str">
        <f ca="1"/>
        <v>2025-06-17 08:27:38</v>
      </c>
      <c r="V29" s="7">
        <f t="shared" ca="1" si="2"/>
        <v>1</v>
      </c>
      <c r="W29" s="7">
        <f t="shared" ca="1" si="3"/>
        <v>5</v>
      </c>
      <c r="X29" s="7">
        <f t="shared" ca="1" si="4"/>
        <v>4.5999999999999996</v>
      </c>
      <c r="Y29" s="7">
        <f t="shared" ca="1" si="5"/>
        <v>0.86753000000000002</v>
      </c>
      <c r="Z29" s="7">
        <f t="shared" ca="1" si="6"/>
        <v>0.87046999999999997</v>
      </c>
      <c r="AA29" s="7">
        <f t="shared" ca="1" si="7"/>
        <v>0.87046999999999997</v>
      </c>
      <c r="AB29">
        <f t="shared" ca="1" si="8"/>
        <v>0</v>
      </c>
      <c r="AC29">
        <f t="shared" ca="1" si="9"/>
        <v>0</v>
      </c>
      <c r="AD29">
        <f t="shared" ca="1" si="10"/>
        <v>1</v>
      </c>
    </row>
    <row r="30" spans="1:30" x14ac:dyDescent="0.2">
      <c r="A30" t="s">
        <v>11</v>
      </c>
      <c r="B30" t="s">
        <v>39006</v>
      </c>
      <c r="C30" t="s">
        <v>555</v>
      </c>
      <c r="D30" t="s">
        <v>5307</v>
      </c>
      <c r="E30" t="s">
        <v>39007</v>
      </c>
      <c r="F30" t="s">
        <v>39005</v>
      </c>
      <c r="G30">
        <v>0.65781000000000001</v>
      </c>
      <c r="H30">
        <v>0.65861999999999998</v>
      </c>
      <c r="I30">
        <f t="shared" si="0"/>
        <v>10</v>
      </c>
      <c r="J30">
        <v>10</v>
      </c>
      <c r="K30">
        <f t="shared" si="1"/>
        <v>9.1999999999999993</v>
      </c>
      <c r="L30">
        <v>9.1999999999999993</v>
      </c>
      <c r="M30" t="s">
        <v>17</v>
      </c>
      <c r="N30">
        <f>N29-L64</f>
        <v>43833.73000000001</v>
      </c>
      <c r="P30" s="7" t="str">
        <f t="shared" si="11"/>
        <v>P10</v>
      </c>
      <c r="Q30" s="7">
        <f t="shared" ca="1" si="12"/>
        <v>0</v>
      </c>
      <c r="R30" s="7">
        <f t="shared" ca="1" si="13"/>
        <v>0</v>
      </c>
      <c r="S30" s="7">
        <f t="shared" ca="1" si="14"/>
        <v>0</v>
      </c>
      <c r="T30" s="16">
        <v>10</v>
      </c>
      <c r="U30" s="18" t="str">
        <f ca="1"/>
        <v>2025-06-17 08:17:25</v>
      </c>
      <c r="V30" s="7">
        <f t="shared" ca="1" si="2"/>
        <v>5</v>
      </c>
      <c r="W30" s="7">
        <f t="shared" ca="1" si="3"/>
        <v>155</v>
      </c>
      <c r="X30" s="7">
        <f t="shared" ca="1" si="4"/>
        <v>-155</v>
      </c>
      <c r="Y30" s="7">
        <f t="shared" ca="1" si="5"/>
        <v>0.87068000000000001</v>
      </c>
      <c r="Z30" s="7">
        <f t="shared" ca="1" si="6"/>
        <v>0.87602999999999998</v>
      </c>
      <c r="AA30" s="7">
        <f t="shared" ca="1" si="7"/>
        <v>0.87248999999999999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39008</v>
      </c>
      <c r="C31" t="s">
        <v>495</v>
      </c>
      <c r="D31" t="s">
        <v>5307</v>
      </c>
      <c r="E31" t="s">
        <v>39009</v>
      </c>
      <c r="F31" t="s">
        <v>39010</v>
      </c>
      <c r="G31">
        <v>0.65656000000000003</v>
      </c>
      <c r="H31">
        <v>0.65815000000000001</v>
      </c>
      <c r="I31">
        <f t="shared" si="0"/>
        <v>5</v>
      </c>
      <c r="J31">
        <v>5</v>
      </c>
      <c r="K31">
        <f t="shared" si="1"/>
        <v>-5</v>
      </c>
      <c r="L31">
        <v>-5</v>
      </c>
      <c r="M31" t="s">
        <v>17</v>
      </c>
      <c r="N31">
        <f>N30-L65</f>
        <v>43838.73000000001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2025-06-17 08:06:33</v>
      </c>
      <c r="V31" s="7">
        <f t="shared" ca="1" si="2"/>
        <v>3</v>
      </c>
      <c r="W31" s="7">
        <f t="shared" ca="1" si="3"/>
        <v>35</v>
      </c>
      <c r="X31" s="7">
        <f t="shared" ca="1" si="4"/>
        <v>3.3999999999999986</v>
      </c>
      <c r="Y31" s="7">
        <f t="shared" ca="1" si="5"/>
        <v>0.87612000000000001</v>
      </c>
      <c r="Z31" s="7">
        <f t="shared" ca="1" si="6"/>
        <v>0.87641999999999998</v>
      </c>
      <c r="AA31" s="7">
        <f t="shared" ca="1" si="7"/>
        <v>0.87475000000000003</v>
      </c>
      <c r="AB31">
        <f t="shared" ca="1" si="8"/>
        <v>1</v>
      </c>
      <c r="AC31">
        <f t="shared" ca="1" si="9"/>
        <v>0</v>
      </c>
      <c r="AD31">
        <f t="shared" ca="1" si="10"/>
        <v>0</v>
      </c>
    </row>
    <row r="32" spans="1:30" x14ac:dyDescent="0.2">
      <c r="A32" t="s">
        <v>18</v>
      </c>
      <c r="B32" t="s">
        <v>39011</v>
      </c>
      <c r="C32" t="s">
        <v>726</v>
      </c>
      <c r="D32" t="s">
        <v>5307</v>
      </c>
      <c r="E32" t="s">
        <v>39012</v>
      </c>
      <c r="F32" t="s">
        <v>39010</v>
      </c>
      <c r="G32">
        <v>0.6573</v>
      </c>
      <c r="H32">
        <v>0.65815000000000001</v>
      </c>
      <c r="I32">
        <f t="shared" si="0"/>
        <v>10</v>
      </c>
      <c r="J32">
        <v>10</v>
      </c>
      <c r="K32">
        <f t="shared" si="1"/>
        <v>-10</v>
      </c>
      <c r="L32">
        <v>-10</v>
      </c>
      <c r="M32" t="s">
        <v>17</v>
      </c>
      <c r="N32">
        <f>N31-L66</f>
        <v>43834.130000000012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2025-06-17 07:56:21</v>
      </c>
      <c r="V32" s="7">
        <f t="shared" ca="1" si="2"/>
        <v>1</v>
      </c>
      <c r="W32" s="7">
        <f t="shared" ca="1" si="3"/>
        <v>5</v>
      </c>
      <c r="X32" s="7">
        <f t="shared" ca="1" si="4"/>
        <v>4.5999999999999996</v>
      </c>
      <c r="Y32" s="7">
        <f t="shared" ca="1" si="5"/>
        <v>0.87485999999999997</v>
      </c>
      <c r="Z32" s="7">
        <f t="shared" ca="1" si="6"/>
        <v>0.87434000000000001</v>
      </c>
      <c r="AA32" s="7">
        <f t="shared" ca="1" si="7"/>
        <v>0.87434000000000001</v>
      </c>
      <c r="AB32">
        <f t="shared" ca="1" si="8"/>
        <v>0</v>
      </c>
      <c r="AC32">
        <f t="shared" ca="1" si="9"/>
        <v>1</v>
      </c>
      <c r="AD32">
        <f t="shared" ca="1" si="10"/>
        <v>0</v>
      </c>
    </row>
    <row r="33" spans="1:30" x14ac:dyDescent="0.2">
      <c r="A33" t="s">
        <v>11</v>
      </c>
      <c r="B33" t="s">
        <v>39013</v>
      </c>
      <c r="C33" t="s">
        <v>555</v>
      </c>
      <c r="D33" t="s">
        <v>5307</v>
      </c>
      <c r="E33" t="s">
        <v>39014</v>
      </c>
      <c r="F33" t="s">
        <v>39015</v>
      </c>
      <c r="G33">
        <v>0.65688999999999997</v>
      </c>
      <c r="H33">
        <v>0.65664</v>
      </c>
      <c r="I33">
        <f t="shared" si="0"/>
        <v>10</v>
      </c>
      <c r="J33">
        <v>10</v>
      </c>
      <c r="K33">
        <f t="shared" si="1"/>
        <v>-10</v>
      </c>
      <c r="L33">
        <v>-10</v>
      </c>
      <c r="M33" t="s">
        <v>17</v>
      </c>
      <c r="N33">
        <f>N32-L67</f>
        <v>43797.330000000009</v>
      </c>
      <c r="S33" s="7"/>
      <c r="T33" s="1"/>
      <c r="U33" s="14" t="str">
        <f ca="1"/>
        <v>2025-06-17 07:46:08</v>
      </c>
      <c r="V33" s="7">
        <f t="shared" ca="1" si="2"/>
        <v>4</v>
      </c>
      <c r="W33" s="7">
        <f t="shared" ca="1" si="3"/>
        <v>75</v>
      </c>
      <c r="X33" s="7">
        <f t="shared" ca="1" si="4"/>
        <v>59.399999999999991</v>
      </c>
      <c r="Y33" s="7">
        <f t="shared" ca="1" si="5"/>
        <v>0.87473000000000001</v>
      </c>
      <c r="Z33" s="7">
        <f t="shared" ca="1" si="6"/>
        <v>0.87631000000000003</v>
      </c>
      <c r="AA33" s="7">
        <f t="shared" ca="1" si="7"/>
        <v>0.87451999999999996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11</v>
      </c>
      <c r="B34" t="s">
        <v>39016</v>
      </c>
      <c r="C34" t="s">
        <v>28066</v>
      </c>
      <c r="D34" t="s">
        <v>5307</v>
      </c>
      <c r="E34" t="s">
        <v>39017</v>
      </c>
      <c r="F34" t="s">
        <v>39015</v>
      </c>
      <c r="G34">
        <v>0.65632000000000001</v>
      </c>
      <c r="H34">
        <v>0.65664</v>
      </c>
      <c r="I34">
        <f t="shared" si="0"/>
        <v>20</v>
      </c>
      <c r="J34">
        <v>20</v>
      </c>
      <c r="K34">
        <f t="shared" si="1"/>
        <v>18.399999999999999</v>
      </c>
      <c r="L34">
        <v>18.399999999999999</v>
      </c>
      <c r="M34" t="s">
        <v>17</v>
      </c>
      <c r="N34">
        <f>N33-L68</f>
        <v>43778.930000000008</v>
      </c>
      <c r="P34" s="7" t="s">
        <v>18353</v>
      </c>
      <c r="Q34" s="7">
        <f ca="1">SUMIF($A$37:$A$3410,"call",INDIRECT($Q$7))</f>
        <v>-31.100000000000112</v>
      </c>
      <c r="R34" s="7">
        <f>COUNTIF($A$37:$A$3410,"call")</f>
        <v>137</v>
      </c>
      <c r="S34" s="7"/>
      <c r="T34" s="1"/>
      <c r="U34" s="14" t="str">
        <f ca="1"/>
        <v>2025-06-17 07:35:56</v>
      </c>
      <c r="V34" s="7">
        <f t="shared" ca="1" si="2"/>
        <v>1</v>
      </c>
      <c r="W34" s="7">
        <f t="shared" ca="1" si="3"/>
        <v>5</v>
      </c>
      <c r="X34" s="7">
        <f t="shared" ca="1" si="4"/>
        <v>4.5999999999999996</v>
      </c>
      <c r="Y34" s="7">
        <f t="shared" ca="1" si="5"/>
        <v>0.87436999999999998</v>
      </c>
      <c r="Z34" s="7">
        <f t="shared" ca="1" si="6"/>
        <v>0.87560000000000004</v>
      </c>
      <c r="AA34" s="7">
        <f t="shared" ca="1" si="7"/>
        <v>0.87560000000000004</v>
      </c>
      <c r="AB34">
        <f t="shared" ca="1" si="8"/>
        <v>0</v>
      </c>
      <c r="AC34">
        <f t="shared" ca="1" si="9"/>
        <v>0</v>
      </c>
      <c r="AD34">
        <f t="shared" ca="1" si="10"/>
        <v>1</v>
      </c>
    </row>
    <row r="35" spans="1:30" x14ac:dyDescent="0.2">
      <c r="A35" t="s">
        <v>11</v>
      </c>
      <c r="B35" t="s">
        <v>39018</v>
      </c>
      <c r="C35" t="s">
        <v>495</v>
      </c>
      <c r="D35" t="s">
        <v>5307</v>
      </c>
      <c r="E35" t="s">
        <v>39019</v>
      </c>
      <c r="F35" t="s">
        <v>39015</v>
      </c>
      <c r="G35">
        <v>0.65742</v>
      </c>
      <c r="H35">
        <v>0.65664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>N34-L69</f>
        <v>43769.73000000001</v>
      </c>
      <c r="P35" s="7" t="s">
        <v>18354</v>
      </c>
      <c r="Q35" s="7">
        <f ca="1">SUMIF($A$37:$A$3410,"put",INDIRECT($Q$7))</f>
        <v>-404.44999999999936</v>
      </c>
      <c r="R35" s="7">
        <f>COUNTIF($A$37:$A$3410,"put")</f>
        <v>153</v>
      </c>
      <c r="T35" s="1"/>
      <c r="U35" s="14" t="str">
        <f ca="1"/>
        <v>2025-06-17 07:25:42</v>
      </c>
      <c r="V35" s="7">
        <f t="shared" ca="1" si="2"/>
        <v>5</v>
      </c>
      <c r="W35" s="7">
        <f t="shared" ca="1" si="3"/>
        <v>155</v>
      </c>
      <c r="X35" s="7">
        <f t="shared" ca="1" si="4"/>
        <v>-155</v>
      </c>
      <c r="Y35" s="7">
        <f t="shared" ca="1" si="5"/>
        <v>0.87573999999999996</v>
      </c>
      <c r="Z35" s="7">
        <f t="shared" ca="1" si="6"/>
        <v>0.88031000000000004</v>
      </c>
      <c r="AA35" s="7">
        <f t="shared" ca="1" si="7"/>
        <v>0.87653999999999999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39020</v>
      </c>
      <c r="C36" t="s">
        <v>495</v>
      </c>
      <c r="D36" t="s">
        <v>14</v>
      </c>
      <c r="E36" t="s">
        <v>39021</v>
      </c>
      <c r="F36" t="s">
        <v>39022</v>
      </c>
      <c r="G36">
        <v>0.54342000000000001</v>
      </c>
      <c r="H36">
        <v>0.54432000000000003</v>
      </c>
      <c r="I36">
        <f t="shared" si="0"/>
        <v>5</v>
      </c>
      <c r="J36">
        <v>5</v>
      </c>
      <c r="K36">
        <f t="shared" si="1"/>
        <v>4.5</v>
      </c>
      <c r="L36">
        <v>4.5</v>
      </c>
      <c r="M36" t="s">
        <v>17</v>
      </c>
      <c r="N36">
        <f>N35-L70</f>
        <v>43774.73000000001</v>
      </c>
      <c r="P36" s="7"/>
      <c r="Q36" s="7"/>
      <c r="R36" s="7"/>
      <c r="T36" s="1"/>
      <c r="U36" s="14" t="str">
        <f ca="1"/>
        <v>2025-06-17 07:15:30</v>
      </c>
      <c r="V36" s="7">
        <f t="shared" ca="1" si="2"/>
        <v>3</v>
      </c>
      <c r="W36" s="7">
        <f t="shared" ca="1" si="3"/>
        <v>35</v>
      </c>
      <c r="X36" s="7">
        <f t="shared" ca="1" si="4"/>
        <v>3.3999999999999986</v>
      </c>
      <c r="Y36" s="7">
        <f t="shared" ca="1" si="5"/>
        <v>0.88049999999999995</v>
      </c>
      <c r="Z36" s="7">
        <f t="shared" ca="1" si="6"/>
        <v>0.88080999999999998</v>
      </c>
      <c r="AA36" s="7">
        <f t="shared" ca="1" si="7"/>
        <v>0.87883</v>
      </c>
      <c r="AB36">
        <f t="shared" ca="1" si="8"/>
        <v>1</v>
      </c>
      <c r="AC36">
        <f t="shared" ca="1" si="9"/>
        <v>0</v>
      </c>
      <c r="AD36">
        <f t="shared" ca="1" si="10"/>
        <v>0</v>
      </c>
    </row>
    <row r="37" spans="1:30" x14ac:dyDescent="0.2">
      <c r="A37" t="s">
        <v>18</v>
      </c>
      <c r="B37" t="s">
        <v>38163</v>
      </c>
      <c r="C37" t="s">
        <v>495</v>
      </c>
      <c r="D37" t="s">
        <v>14</v>
      </c>
      <c r="E37" t="s">
        <v>38164</v>
      </c>
      <c r="F37" t="s">
        <v>38165</v>
      </c>
      <c r="G37">
        <v>0.54347999999999996</v>
      </c>
      <c r="H37">
        <v>0.54320999999999997</v>
      </c>
      <c r="I37">
        <f>IF(J37=80,0,J37)</f>
        <v>5</v>
      </c>
      <c r="J37">
        <v>5</v>
      </c>
      <c r="K37">
        <f>IF(OR(L37=-80,L37&gt;40),0,L37)</f>
        <v>4.5999999999999996</v>
      </c>
      <c r="L37">
        <v>4.5999999999999996</v>
      </c>
      <c r="M37" t="s">
        <v>17</v>
      </c>
      <c r="N37">
        <f>N36-L71</f>
        <v>43770.130000000012</v>
      </c>
      <c r="P37" s="1" t="s">
        <v>26820</v>
      </c>
      <c r="Q37" s="7">
        <f ca="1">COUNTIF($X$1:$X$2000,"&gt;0")</f>
        <v>97</v>
      </c>
      <c r="R37" s="7">
        <f ca="1">SUMIF($X$1:$X$2000,"&gt;0")</f>
        <v>868.65000000000077</v>
      </c>
      <c r="S37" s="19">
        <f ca="1">Q37/$Q$15</f>
        <v>0.74045801526717558</v>
      </c>
      <c r="U37" t="str">
        <f ca="1"/>
        <v>2025-06-17 06:53:49</v>
      </c>
      <c r="V37" s="7">
        <f t="shared" ca="1" si="2"/>
        <v>2</v>
      </c>
      <c r="W37" s="7">
        <f t="shared" ca="1" si="3"/>
        <v>15</v>
      </c>
      <c r="X37" s="7">
        <f t="shared" ca="1" si="4"/>
        <v>13.5</v>
      </c>
      <c r="Y37" s="7">
        <f t="shared" ca="1" si="5"/>
        <v>1.84687</v>
      </c>
      <c r="Z37" s="7">
        <f t="shared" ca="1" si="6"/>
        <v>1.8510200000000001</v>
      </c>
      <c r="AA37" s="7">
        <f t="shared" ca="1" si="7"/>
        <v>1.8503400000000001</v>
      </c>
      <c r="AB37">
        <f t="shared" ca="1" si="8"/>
        <v>0</v>
      </c>
      <c r="AC37">
        <f t="shared" ca="1" si="9"/>
        <v>0</v>
      </c>
      <c r="AD37">
        <f t="shared" ca="1" si="10"/>
        <v>1</v>
      </c>
    </row>
    <row r="38" spans="1:30" x14ac:dyDescent="0.2">
      <c r="A38" t="s">
        <v>11</v>
      </c>
      <c r="B38" t="s">
        <v>38166</v>
      </c>
      <c r="C38" t="s">
        <v>28065</v>
      </c>
      <c r="D38" t="s">
        <v>14</v>
      </c>
      <c r="E38" t="s">
        <v>38167</v>
      </c>
      <c r="F38" t="s">
        <v>38168</v>
      </c>
      <c r="G38">
        <v>0.54435999999999996</v>
      </c>
      <c r="H38">
        <v>0.54376000000000002</v>
      </c>
      <c r="I38">
        <f t="shared" ref="I38:I101" si="15">IF(J38=80,0,J38)</f>
        <v>10</v>
      </c>
      <c r="J38">
        <v>10</v>
      </c>
      <c r="K38">
        <f t="shared" ref="K38:K101" si="16">IF(OR(L38=-80,L38&gt;40),0,L38)</f>
        <v>-10</v>
      </c>
      <c r="L38">
        <v>-10</v>
      </c>
      <c r="M38" t="s">
        <v>17</v>
      </c>
      <c r="N38">
        <f>N37-L72</f>
        <v>43850.130000000012</v>
      </c>
      <c r="P38" s="7" t="s">
        <v>26826</v>
      </c>
      <c r="Q38" s="7">
        <f ca="1">SUM($AB$2:$AB$2000)</f>
        <v>26</v>
      </c>
      <c r="R38" s="7">
        <f ca="1">SUMIF($AB$2:$AB$2000,1,$X$2:$X$2000)</f>
        <v>280.39999999999981</v>
      </c>
      <c r="S38" s="19">
        <f ca="1">Q38/$Q$15</f>
        <v>0.19847328244274809</v>
      </c>
      <c r="U38" t="str">
        <f ca="1"/>
        <v>2025-06-17 06:43:36</v>
      </c>
      <c r="V38" s="7">
        <f t="shared" ca="1" si="2"/>
        <v>1</v>
      </c>
      <c r="W38" s="7">
        <f t="shared" ca="1" si="3"/>
        <v>5</v>
      </c>
      <c r="X38" s="7">
        <f t="shared" ca="1" si="4"/>
        <v>-5</v>
      </c>
      <c r="Y38" s="7">
        <f t="shared" ca="1" si="5"/>
        <v>1.85059</v>
      </c>
      <c r="Z38" s="7">
        <f t="shared" ca="1" si="6"/>
        <v>1.8506499999999999</v>
      </c>
      <c r="AA38" s="7">
        <f t="shared" ca="1" si="7"/>
        <v>1.8506499999999999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11</v>
      </c>
      <c r="B39" t="s">
        <v>38169</v>
      </c>
      <c r="C39" t="s">
        <v>495</v>
      </c>
      <c r="D39" t="s">
        <v>14</v>
      </c>
      <c r="E39" t="s">
        <v>38170</v>
      </c>
      <c r="F39" t="s">
        <v>38168</v>
      </c>
      <c r="G39">
        <v>0.54730000000000001</v>
      </c>
      <c r="H39">
        <v>0.54376000000000002</v>
      </c>
      <c r="I39">
        <f t="shared" si="15"/>
        <v>5</v>
      </c>
      <c r="J39">
        <v>5</v>
      </c>
      <c r="K39">
        <f t="shared" si="16"/>
        <v>-5</v>
      </c>
      <c r="L39">
        <v>-5</v>
      </c>
      <c r="M39" t="s">
        <v>17</v>
      </c>
      <c r="N39">
        <f>N38-L73</f>
        <v>43870.130000000012</v>
      </c>
      <c r="P39" s="7" t="s">
        <v>26827</v>
      </c>
      <c r="Q39">
        <f ca="1">Q15-Q37</f>
        <v>34</v>
      </c>
      <c r="R39" s="7">
        <f ca="1">SUMIF($X$1:$X$2000,"&lt;0")</f>
        <v>-1325</v>
      </c>
      <c r="S39" s="19">
        <f ca="1">Q39/$Q$15</f>
        <v>0.25954198473282442</v>
      </c>
      <c r="U39" t="str">
        <f ca="1"/>
        <v>2025-06-17 06:33:24</v>
      </c>
      <c r="V39" s="7">
        <f t="shared" ca="1" si="2"/>
        <v>1</v>
      </c>
      <c r="W39" s="7">
        <f t="shared" ca="1" si="3"/>
        <v>5</v>
      </c>
      <c r="X39" s="7">
        <f t="shared" ca="1" si="4"/>
        <v>-5</v>
      </c>
      <c r="Y39" s="7">
        <f t="shared" ca="1" si="5"/>
        <v>1.8516600000000001</v>
      </c>
      <c r="Z39" s="7">
        <f t="shared" ca="1" si="6"/>
        <v>1.85073</v>
      </c>
      <c r="AA39" s="7">
        <f t="shared" ca="1" si="7"/>
        <v>1.85073</v>
      </c>
      <c r="AB39">
        <f t="shared" ca="1" si="8"/>
        <v>0</v>
      </c>
      <c r="AC39">
        <f t="shared" ca="1" si="9"/>
        <v>1</v>
      </c>
      <c r="AD39">
        <f t="shared" ca="1" si="10"/>
        <v>0</v>
      </c>
    </row>
    <row r="40" spans="1:30" x14ac:dyDescent="0.2">
      <c r="A40" t="s">
        <v>11</v>
      </c>
      <c r="B40" t="s">
        <v>38171</v>
      </c>
      <c r="C40" t="s">
        <v>544</v>
      </c>
      <c r="D40" t="s">
        <v>14</v>
      </c>
      <c r="E40" t="s">
        <v>38172</v>
      </c>
      <c r="F40" t="s">
        <v>38173</v>
      </c>
      <c r="G40">
        <v>0.54630000000000001</v>
      </c>
      <c r="H40">
        <v>0.54749999999999999</v>
      </c>
      <c r="I40">
        <f t="shared" si="15"/>
        <v>5</v>
      </c>
      <c r="J40">
        <v>5</v>
      </c>
      <c r="K40">
        <f t="shared" si="16"/>
        <v>4.5999999999999996</v>
      </c>
      <c r="L40">
        <v>4.5999999999999996</v>
      </c>
      <c r="M40" t="s">
        <v>17</v>
      </c>
      <c r="N40">
        <f>N39-L74</f>
        <v>43880.130000000012</v>
      </c>
      <c r="U40" t="str">
        <f ca="1"/>
        <v>2025-06-17 06:23:11</v>
      </c>
      <c r="V40" s="7">
        <f t="shared" ca="1" si="2"/>
        <v>1</v>
      </c>
      <c r="W40" s="7">
        <f t="shared" ca="1" si="3"/>
        <v>5</v>
      </c>
      <c r="X40" s="7">
        <f t="shared" ca="1" si="4"/>
        <v>4.5999999999999996</v>
      </c>
      <c r="Y40" s="7">
        <f t="shared" ca="1" si="5"/>
        <v>1.8502799999999999</v>
      </c>
      <c r="Z40" s="7">
        <f t="shared" ca="1" si="6"/>
        <v>1.85666</v>
      </c>
      <c r="AA40" s="7">
        <f t="shared" ca="1" si="7"/>
        <v>1.85666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38174</v>
      </c>
      <c r="C41" t="s">
        <v>28070</v>
      </c>
      <c r="D41" t="s">
        <v>14</v>
      </c>
      <c r="E41" t="s">
        <v>38175</v>
      </c>
      <c r="F41" t="s">
        <v>38176</v>
      </c>
      <c r="G41">
        <v>0.54605999999999999</v>
      </c>
      <c r="H41">
        <v>0.54701999999999995</v>
      </c>
      <c r="I41">
        <f t="shared" si="15"/>
        <v>10</v>
      </c>
      <c r="J41">
        <v>10</v>
      </c>
      <c r="K41">
        <f t="shared" si="16"/>
        <v>9.1</v>
      </c>
      <c r="L41">
        <v>9.1</v>
      </c>
      <c r="M41" t="s">
        <v>17</v>
      </c>
      <c r="N41">
        <f>N40-L75</f>
        <v>43920.130000000012</v>
      </c>
      <c r="P41" s="7" t="s">
        <v>37552</v>
      </c>
      <c r="Q41">
        <f ca="1">COUNTIFS(AB2:AB2000,"=1",V2:V2000,"2")</f>
        <v>14</v>
      </c>
      <c r="U41" t="str">
        <f ca="1"/>
        <v>2025-06-17 06:12:59</v>
      </c>
      <c r="V41" s="7">
        <f t="shared" ca="1" si="2"/>
        <v>1</v>
      </c>
      <c r="W41" s="7">
        <f t="shared" ca="1" si="3"/>
        <v>5</v>
      </c>
      <c r="X41" s="7">
        <f t="shared" ca="1" si="4"/>
        <v>-5</v>
      </c>
      <c r="Y41" s="7">
        <f t="shared" ca="1" si="5"/>
        <v>1.8567499999999999</v>
      </c>
      <c r="Z41" s="7">
        <f t="shared" ca="1" si="6"/>
        <v>1.85704</v>
      </c>
      <c r="AA41" s="7">
        <f t="shared" ca="1" si="7"/>
        <v>1.85704</v>
      </c>
      <c r="AB41">
        <f t="shared" ca="1" si="8"/>
        <v>0</v>
      </c>
      <c r="AC41">
        <f t="shared" ca="1" si="9"/>
        <v>0</v>
      </c>
      <c r="AD41">
        <f t="shared" ca="1" si="10"/>
        <v>1</v>
      </c>
    </row>
    <row r="42" spans="1:30" x14ac:dyDescent="0.2">
      <c r="A42" t="s">
        <v>11</v>
      </c>
      <c r="B42" t="s">
        <v>38177</v>
      </c>
      <c r="C42" t="s">
        <v>732</v>
      </c>
      <c r="D42" t="s">
        <v>14</v>
      </c>
      <c r="E42" t="s">
        <v>38178</v>
      </c>
      <c r="F42" t="s">
        <v>38176</v>
      </c>
      <c r="G42">
        <v>0.54469999999999996</v>
      </c>
      <c r="H42">
        <v>0.54701999999999995</v>
      </c>
      <c r="I42">
        <f t="shared" si="15"/>
        <v>20</v>
      </c>
      <c r="J42">
        <v>20</v>
      </c>
      <c r="K42">
        <f t="shared" si="16"/>
        <v>18.399999999999999</v>
      </c>
      <c r="L42">
        <v>18.399999999999999</v>
      </c>
      <c r="M42" t="s">
        <v>17</v>
      </c>
      <c r="N42">
        <f>N41-L76</f>
        <v>43925.130000000012</v>
      </c>
      <c r="U42" t="str">
        <f ca="1"/>
        <v>2025-06-17 06:02:13</v>
      </c>
      <c r="V42" s="7">
        <f t="shared" ca="1" si="2"/>
        <v>2</v>
      </c>
      <c r="W42" s="7">
        <f t="shared" ca="1" si="3"/>
        <v>15</v>
      </c>
      <c r="X42" s="7">
        <f t="shared" ca="1" si="4"/>
        <v>-15</v>
      </c>
      <c r="Y42" s="7">
        <f t="shared" ca="1" si="5"/>
        <v>1.8581000000000001</v>
      </c>
      <c r="Z42" s="7">
        <f t="shared" ca="1" si="6"/>
        <v>1.85768</v>
      </c>
      <c r="AA42" s="7">
        <f t="shared" ca="1" si="7"/>
        <v>1.85575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ht="19" x14ac:dyDescent="0.25">
      <c r="A43" t="s">
        <v>11</v>
      </c>
      <c r="B43" t="s">
        <v>38179</v>
      </c>
      <c r="C43" t="s">
        <v>495</v>
      </c>
      <c r="D43" t="s">
        <v>14</v>
      </c>
      <c r="E43" t="s">
        <v>38180</v>
      </c>
      <c r="F43" t="s">
        <v>38176</v>
      </c>
      <c r="G43">
        <v>0.54686999999999997</v>
      </c>
      <c r="H43">
        <v>0.54701999999999995</v>
      </c>
      <c r="I43">
        <f t="shared" si="15"/>
        <v>5</v>
      </c>
      <c r="J43">
        <v>5</v>
      </c>
      <c r="K43">
        <f t="shared" si="16"/>
        <v>4.55</v>
      </c>
      <c r="L43">
        <v>4.55</v>
      </c>
      <c r="M43" t="s">
        <v>17</v>
      </c>
      <c r="N43">
        <f>N42-L77</f>
        <v>43930.130000000012</v>
      </c>
      <c r="P43" s="69" t="s">
        <v>38936</v>
      </c>
      <c r="U43" t="str">
        <f ca="1"/>
        <v>2025-06-17 05:52:01</v>
      </c>
      <c r="V43" s="7">
        <f t="shared" ca="1" si="2"/>
        <v>3</v>
      </c>
      <c r="W43" s="7">
        <f t="shared" ca="1" si="3"/>
        <v>35</v>
      </c>
      <c r="X43" s="7">
        <f t="shared" ca="1" si="4"/>
        <v>-35</v>
      </c>
      <c r="Y43" s="7">
        <f t="shared" ca="1" si="5"/>
        <v>1.85592</v>
      </c>
      <c r="Z43" s="7">
        <f t="shared" ca="1" si="6"/>
        <v>1.86056</v>
      </c>
      <c r="AA43" s="7">
        <f t="shared" ca="1" si="7"/>
        <v>1.85693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ht="19" x14ac:dyDescent="0.25">
      <c r="A44" t="s">
        <v>18</v>
      </c>
      <c r="B44" t="s">
        <v>38181</v>
      </c>
      <c r="C44" t="s">
        <v>30871</v>
      </c>
      <c r="D44" t="s">
        <v>14</v>
      </c>
      <c r="E44" t="s">
        <v>38182</v>
      </c>
      <c r="F44" t="s">
        <v>38183</v>
      </c>
      <c r="G44">
        <v>0.54693000000000003</v>
      </c>
      <c r="H44">
        <v>0.54666999999999999</v>
      </c>
      <c r="I44">
        <f t="shared" si="15"/>
        <v>40</v>
      </c>
      <c r="J44">
        <v>40</v>
      </c>
      <c r="K44">
        <f t="shared" si="16"/>
        <v>36.799999999999997</v>
      </c>
      <c r="L44">
        <v>36.799999999999997</v>
      </c>
      <c r="M44" t="s">
        <v>17</v>
      </c>
      <c r="N44">
        <f>N43-L78</f>
        <v>43911.73000000001</v>
      </c>
      <c r="P44" s="69" t="s">
        <v>38937</v>
      </c>
      <c r="U44" t="str">
        <f ca="1"/>
        <v>2025-06-17 05:41:48</v>
      </c>
      <c r="V44" s="7">
        <f t="shared" ca="1" si="2"/>
        <v>2</v>
      </c>
      <c r="W44" s="7">
        <f t="shared" ca="1" si="3"/>
        <v>15</v>
      </c>
      <c r="X44" s="7">
        <f t="shared" ca="1" si="4"/>
        <v>13.799999999999999</v>
      </c>
      <c r="Y44" s="7">
        <f t="shared" ca="1" si="5"/>
        <v>1.8604000000000001</v>
      </c>
      <c r="Z44" s="7">
        <f t="shared" ca="1" si="6"/>
        <v>1.85836</v>
      </c>
      <c r="AA44" s="7">
        <f t="shared" ca="1" si="7"/>
        <v>1.8573900000000001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18</v>
      </c>
      <c r="B45" t="s">
        <v>38184</v>
      </c>
      <c r="C45" t="s">
        <v>28395</v>
      </c>
      <c r="D45" t="s">
        <v>14</v>
      </c>
      <c r="E45" t="s">
        <v>38185</v>
      </c>
      <c r="F45" t="s">
        <v>38183</v>
      </c>
      <c r="G45">
        <v>0.54407000000000005</v>
      </c>
      <c r="H45">
        <v>0.54666999999999999</v>
      </c>
      <c r="I45">
        <f t="shared" si="15"/>
        <v>10</v>
      </c>
      <c r="J45">
        <v>10</v>
      </c>
      <c r="K45">
        <f t="shared" si="16"/>
        <v>-10</v>
      </c>
      <c r="L45">
        <v>-10</v>
      </c>
      <c r="M45" t="s">
        <v>17</v>
      </c>
      <c r="N45">
        <f>N44-L79</f>
        <v>43921.73000000001</v>
      </c>
      <c r="U45" t="str">
        <f ca="1"/>
        <v>2025-06-17 05:31:36</v>
      </c>
      <c r="V45" s="7">
        <f t="shared" ca="1" si="2"/>
        <v>4</v>
      </c>
      <c r="W45" s="7">
        <f t="shared" ca="1" si="3"/>
        <v>75</v>
      </c>
      <c r="X45" s="7">
        <f t="shared" ca="1" si="4"/>
        <v>40.199999999999996</v>
      </c>
      <c r="Y45" s="7">
        <f t="shared" ca="1" si="5"/>
        <v>1.859</v>
      </c>
      <c r="Z45" s="7">
        <f t="shared" ca="1" si="6"/>
        <v>1.86087</v>
      </c>
      <c r="AA45" s="7">
        <f t="shared" ca="1" si="7"/>
        <v>1.85588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18</v>
      </c>
      <c r="B46" t="s">
        <v>38186</v>
      </c>
      <c r="C46" t="s">
        <v>495</v>
      </c>
      <c r="D46" t="s">
        <v>14</v>
      </c>
      <c r="E46" t="s">
        <v>38187</v>
      </c>
      <c r="F46" t="s">
        <v>38183</v>
      </c>
      <c r="G46">
        <v>0.54271999999999998</v>
      </c>
      <c r="H46">
        <v>0.54666999999999999</v>
      </c>
      <c r="I46">
        <f t="shared" si="15"/>
        <v>5</v>
      </c>
      <c r="J46">
        <v>5</v>
      </c>
      <c r="K46">
        <f t="shared" si="16"/>
        <v>-5</v>
      </c>
      <c r="L46">
        <v>-5</v>
      </c>
      <c r="M46" t="s">
        <v>17</v>
      </c>
      <c r="N46">
        <f>N45-L80</f>
        <v>43912.73000000001</v>
      </c>
      <c r="U46" t="str">
        <f ca="1"/>
        <v>2025-06-17 05:21:23</v>
      </c>
      <c r="V46" s="7">
        <f t="shared" ca="1" si="2"/>
        <v>2</v>
      </c>
      <c r="W46" s="7">
        <f t="shared" ca="1" si="3"/>
        <v>15</v>
      </c>
      <c r="X46" s="7">
        <f t="shared" ca="1" si="4"/>
        <v>13.799999999999999</v>
      </c>
      <c r="Y46" s="7">
        <f t="shared" ca="1" si="5"/>
        <v>1.8559300000000001</v>
      </c>
      <c r="Z46" s="7">
        <f t="shared" ca="1" si="6"/>
        <v>1.8597300000000001</v>
      </c>
      <c r="AA46" s="7">
        <f t="shared" ca="1" si="7"/>
        <v>1.85704</v>
      </c>
      <c r="AB46">
        <f t="shared" ca="1" si="8"/>
        <v>0</v>
      </c>
      <c r="AC46">
        <f t="shared" ca="1" si="9"/>
        <v>0</v>
      </c>
      <c r="AD46">
        <f t="shared" ca="1" si="10"/>
        <v>1</v>
      </c>
    </row>
    <row r="47" spans="1:30" x14ac:dyDescent="0.2">
      <c r="A47" t="s">
        <v>18</v>
      </c>
      <c r="B47" t="s">
        <v>38188</v>
      </c>
      <c r="C47" t="s">
        <v>28424</v>
      </c>
      <c r="D47" t="s">
        <v>14</v>
      </c>
      <c r="E47" t="s">
        <v>38189</v>
      </c>
      <c r="F47" t="s">
        <v>38183</v>
      </c>
      <c r="G47">
        <v>0.54554999999999998</v>
      </c>
      <c r="H47">
        <v>0.54666999999999999</v>
      </c>
      <c r="I47">
        <f t="shared" si="15"/>
        <v>20</v>
      </c>
      <c r="J47">
        <v>20</v>
      </c>
      <c r="K47">
        <f t="shared" si="16"/>
        <v>-20</v>
      </c>
      <c r="L47">
        <v>-20</v>
      </c>
      <c r="M47" t="s">
        <v>17</v>
      </c>
      <c r="N47">
        <f>N46-L81</f>
        <v>43908.23000000001</v>
      </c>
      <c r="U47" t="str">
        <f ca="1"/>
        <v>2025-06-17 04:59:48</v>
      </c>
      <c r="V47" s="7">
        <f t="shared" ca="1" si="2"/>
        <v>1</v>
      </c>
      <c r="W47" s="7">
        <f t="shared" ca="1" si="3"/>
        <v>5</v>
      </c>
      <c r="X47" s="7">
        <f t="shared" ca="1" si="4"/>
        <v>4.5999999999999996</v>
      </c>
      <c r="Y47" s="7">
        <f t="shared" ca="1" si="5"/>
        <v>0.54347999999999996</v>
      </c>
      <c r="Z47" s="7">
        <f t="shared" ca="1" si="6"/>
        <v>0.54334000000000005</v>
      </c>
      <c r="AA47" s="7">
        <f t="shared" ca="1" si="7"/>
        <v>0.54334000000000005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38190</v>
      </c>
      <c r="C48" t="s">
        <v>495</v>
      </c>
      <c r="D48" t="s">
        <v>14</v>
      </c>
      <c r="E48" t="s">
        <v>38191</v>
      </c>
      <c r="F48" t="s">
        <v>38192</v>
      </c>
      <c r="G48">
        <v>0.54218999999999995</v>
      </c>
      <c r="H48">
        <v>0.54222999999999999</v>
      </c>
      <c r="I48">
        <f t="shared" si="15"/>
        <v>5</v>
      </c>
      <c r="J48">
        <v>5</v>
      </c>
      <c r="K48">
        <f t="shared" si="16"/>
        <v>4.5999999999999996</v>
      </c>
      <c r="L48">
        <v>4.5999999999999996</v>
      </c>
      <c r="M48" t="s">
        <v>17</v>
      </c>
      <c r="N48">
        <f>N47-L82</f>
        <v>43913.23000000001</v>
      </c>
      <c r="U48" t="str">
        <f ca="1"/>
        <v>2025-06-17 04:49:35</v>
      </c>
      <c r="V48" s="7">
        <f t="shared" ca="1" si="2"/>
        <v>2</v>
      </c>
      <c r="W48" s="7">
        <f t="shared" ca="1" si="3"/>
        <v>15</v>
      </c>
      <c r="X48" s="7">
        <f t="shared" ca="1" si="4"/>
        <v>-15</v>
      </c>
      <c r="Y48" s="7">
        <f t="shared" ca="1" si="5"/>
        <v>0.54317000000000004</v>
      </c>
      <c r="Z48" s="7">
        <f t="shared" ca="1" si="6"/>
        <v>0.54262999999999995</v>
      </c>
      <c r="AA48" s="7">
        <f t="shared" ca="1" si="7"/>
        <v>0.54115999999999997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11</v>
      </c>
      <c r="B49" t="s">
        <v>38193</v>
      </c>
      <c r="C49" t="s">
        <v>495</v>
      </c>
      <c r="D49" t="s">
        <v>14</v>
      </c>
      <c r="E49" t="s">
        <v>38194</v>
      </c>
      <c r="F49" t="s">
        <v>38195</v>
      </c>
      <c r="G49">
        <v>0.53861000000000003</v>
      </c>
      <c r="H49">
        <v>0.54225000000000001</v>
      </c>
      <c r="I49">
        <f t="shared" si="15"/>
        <v>5</v>
      </c>
      <c r="J49">
        <v>5</v>
      </c>
      <c r="K49">
        <f t="shared" si="16"/>
        <v>4.5999999999999996</v>
      </c>
      <c r="L49">
        <v>4.5999999999999996</v>
      </c>
      <c r="M49" t="s">
        <v>17</v>
      </c>
      <c r="N49">
        <f>N48-L83</f>
        <v>43918.23000000001</v>
      </c>
      <c r="U49" t="str">
        <f ca="1"/>
        <v>2025-06-17 04:39:23</v>
      </c>
      <c r="V49" s="7">
        <f t="shared" ca="1" si="2"/>
        <v>3</v>
      </c>
      <c r="W49" s="7">
        <f t="shared" ca="1" si="3"/>
        <v>35</v>
      </c>
      <c r="X49" s="7">
        <f t="shared" ca="1" si="4"/>
        <v>3.3999999999999986</v>
      </c>
      <c r="Y49" s="7">
        <f t="shared" ca="1" si="5"/>
        <v>0.54168000000000005</v>
      </c>
      <c r="Z49" s="7">
        <f t="shared" ca="1" si="6"/>
        <v>0.54301999999999995</v>
      </c>
      <c r="AA49" s="7">
        <f t="shared" ca="1" si="7"/>
        <v>0.54071999999999998</v>
      </c>
      <c r="AB49">
        <f t="shared" ca="1" si="8"/>
        <v>1</v>
      </c>
      <c r="AC49">
        <f t="shared" ca="1" si="9"/>
        <v>0</v>
      </c>
      <c r="AD49">
        <f t="shared" ca="1" si="10"/>
        <v>0</v>
      </c>
    </row>
    <row r="50" spans="1:30" x14ac:dyDescent="0.2">
      <c r="A50" t="s">
        <v>11</v>
      </c>
      <c r="B50" t="s">
        <v>38196</v>
      </c>
      <c r="C50" t="s">
        <v>495</v>
      </c>
      <c r="D50" t="s">
        <v>14</v>
      </c>
      <c r="E50" t="s">
        <v>38197</v>
      </c>
      <c r="F50" t="s">
        <v>38198</v>
      </c>
      <c r="G50">
        <v>0.5373</v>
      </c>
      <c r="H50">
        <v>0.53869</v>
      </c>
      <c r="I50">
        <f t="shared" si="15"/>
        <v>5</v>
      </c>
      <c r="J50">
        <v>5</v>
      </c>
      <c r="K50">
        <f t="shared" si="16"/>
        <v>4.5999999999999996</v>
      </c>
      <c r="L50">
        <v>4.5999999999999996</v>
      </c>
      <c r="M50" t="s">
        <v>17</v>
      </c>
      <c r="N50">
        <f>N49-L84</f>
        <v>43913.630000000012</v>
      </c>
      <c r="U50" t="str">
        <f ca="1"/>
        <v>2025-06-17 04:29:10</v>
      </c>
      <c r="V50" s="7">
        <f t="shared" ca="1" si="2"/>
        <v>2</v>
      </c>
      <c r="W50" s="7">
        <f t="shared" ca="1" si="3"/>
        <v>15</v>
      </c>
      <c r="X50" s="7">
        <f t="shared" ca="1" si="4"/>
        <v>-15</v>
      </c>
      <c r="Y50" s="7">
        <f t="shared" ca="1" si="5"/>
        <v>0.54278000000000004</v>
      </c>
      <c r="Z50" s="7">
        <f t="shared" ca="1" si="6"/>
        <v>0.54220999999999997</v>
      </c>
      <c r="AA50" s="7">
        <f t="shared" ca="1" si="7"/>
        <v>0.54078000000000004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38199</v>
      </c>
      <c r="C51" t="s">
        <v>558</v>
      </c>
      <c r="D51" t="s">
        <v>14</v>
      </c>
      <c r="E51" t="s">
        <v>38200</v>
      </c>
      <c r="F51" t="s">
        <v>38201</v>
      </c>
      <c r="G51">
        <v>0.53564999999999996</v>
      </c>
      <c r="H51">
        <v>0.53752</v>
      </c>
      <c r="I51">
        <f t="shared" si="15"/>
        <v>10</v>
      </c>
      <c r="J51">
        <v>10</v>
      </c>
      <c r="K51">
        <f t="shared" si="16"/>
        <v>9.1999999999999993</v>
      </c>
      <c r="L51">
        <v>9.1999999999999993</v>
      </c>
      <c r="M51" t="s">
        <v>17</v>
      </c>
      <c r="N51">
        <f>N50-L85</f>
        <v>43918.630000000012</v>
      </c>
      <c r="U51" t="str">
        <f ca="1"/>
        <v>2025-06-17 04:18:57</v>
      </c>
      <c r="V51" s="7">
        <f t="shared" ca="1" si="2"/>
        <v>2</v>
      </c>
      <c r="W51" s="7">
        <f t="shared" ca="1" si="3"/>
        <v>15</v>
      </c>
      <c r="X51" s="7">
        <f t="shared" ca="1" si="4"/>
        <v>13.799999999999999</v>
      </c>
      <c r="Y51" s="7">
        <f t="shared" ca="1" si="5"/>
        <v>0.54068000000000005</v>
      </c>
      <c r="Z51" s="7">
        <f t="shared" ca="1" si="6"/>
        <v>0.54220999999999997</v>
      </c>
      <c r="AA51" s="7">
        <f t="shared" ca="1" si="7"/>
        <v>0.54139999999999999</v>
      </c>
      <c r="AB51">
        <f t="shared" ca="1" si="8"/>
        <v>0</v>
      </c>
      <c r="AC51">
        <f t="shared" ca="1" si="9"/>
        <v>0</v>
      </c>
      <c r="AD51">
        <f t="shared" ca="1" si="10"/>
        <v>1</v>
      </c>
    </row>
    <row r="52" spans="1:30" x14ac:dyDescent="0.2">
      <c r="A52" t="s">
        <v>11</v>
      </c>
      <c r="B52" t="s">
        <v>38202</v>
      </c>
      <c r="C52" t="s">
        <v>550</v>
      </c>
      <c r="D52" t="s">
        <v>14</v>
      </c>
      <c r="E52" t="s">
        <v>38203</v>
      </c>
      <c r="F52" t="s">
        <v>38201</v>
      </c>
      <c r="G52">
        <v>0.53715000000000002</v>
      </c>
      <c r="H52">
        <v>0.53752</v>
      </c>
      <c r="I52">
        <f t="shared" si="15"/>
        <v>5</v>
      </c>
      <c r="J52">
        <v>5</v>
      </c>
      <c r="K52">
        <f t="shared" si="16"/>
        <v>4.5999999999999996</v>
      </c>
      <c r="L52">
        <v>4.5999999999999996</v>
      </c>
      <c r="M52" t="s">
        <v>17</v>
      </c>
      <c r="N52">
        <f>N51-L86</f>
        <v>43923.630000000012</v>
      </c>
      <c r="U52" t="str">
        <f ca="1"/>
        <v>2025-06-17 04:08:45</v>
      </c>
      <c r="V52" s="7">
        <f t="shared" ca="1" si="2"/>
        <v>3</v>
      </c>
      <c r="W52" s="7">
        <f t="shared" ca="1" si="3"/>
        <v>35</v>
      </c>
      <c r="X52" s="7">
        <f t="shared" ca="1" si="4"/>
        <v>32.199999999999996</v>
      </c>
      <c r="Y52" s="7">
        <f t="shared" ca="1" si="5"/>
        <v>0.54144999999999999</v>
      </c>
      <c r="Z52" s="7">
        <f t="shared" ca="1" si="6"/>
        <v>0.54322000000000004</v>
      </c>
      <c r="AA52" s="7">
        <f t="shared" ca="1" si="7"/>
        <v>0.54168000000000005</v>
      </c>
      <c r="AB52">
        <f t="shared" ca="1" si="8"/>
        <v>0</v>
      </c>
      <c r="AC52">
        <f t="shared" ca="1" si="9"/>
        <v>0</v>
      </c>
      <c r="AD52">
        <f t="shared" ca="1" si="10"/>
        <v>1</v>
      </c>
    </row>
    <row r="53" spans="1:30" x14ac:dyDescent="0.2">
      <c r="A53" t="s">
        <v>11</v>
      </c>
      <c r="B53" t="s">
        <v>38204</v>
      </c>
      <c r="C53" t="s">
        <v>495</v>
      </c>
      <c r="D53" t="s">
        <v>14</v>
      </c>
      <c r="E53" t="s">
        <v>38205</v>
      </c>
      <c r="F53" t="s">
        <v>38206</v>
      </c>
      <c r="G53">
        <v>0.53425999999999996</v>
      </c>
      <c r="H53">
        <v>0.53683999999999998</v>
      </c>
      <c r="I53">
        <f t="shared" si="15"/>
        <v>5</v>
      </c>
      <c r="J53">
        <v>5</v>
      </c>
      <c r="K53">
        <f t="shared" si="16"/>
        <v>4.5999999999999996</v>
      </c>
      <c r="L53">
        <v>4.5999999999999996</v>
      </c>
      <c r="M53" t="s">
        <v>17</v>
      </c>
      <c r="N53">
        <f>N52-L87</f>
        <v>43933.630000000012</v>
      </c>
      <c r="U53" t="str">
        <f ca="1"/>
        <v>2025-06-17 03:58:01</v>
      </c>
      <c r="V53" s="7">
        <f t="shared" ca="1" si="2"/>
        <v>2</v>
      </c>
      <c r="W53" s="7">
        <f t="shared" ca="1" si="3"/>
        <v>15</v>
      </c>
      <c r="X53" s="7">
        <f t="shared" ca="1" si="4"/>
        <v>-15</v>
      </c>
      <c r="Y53" s="7">
        <f t="shared" ca="1" si="5"/>
        <v>0.54166999999999998</v>
      </c>
      <c r="Z53" s="7">
        <f t="shared" ca="1" si="6"/>
        <v>0.54434000000000005</v>
      </c>
      <c r="AA53" s="7">
        <f t="shared" ca="1" si="7"/>
        <v>0.54261999999999999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38207</v>
      </c>
      <c r="C54" t="s">
        <v>495</v>
      </c>
      <c r="D54" t="s">
        <v>223</v>
      </c>
      <c r="E54" t="s">
        <v>38208</v>
      </c>
      <c r="F54" t="s">
        <v>38209</v>
      </c>
      <c r="G54">
        <v>0.86941000000000002</v>
      </c>
      <c r="H54">
        <v>0.87263999999999997</v>
      </c>
      <c r="I54">
        <f t="shared" si="15"/>
        <v>5</v>
      </c>
      <c r="J54">
        <v>5</v>
      </c>
      <c r="K54">
        <f t="shared" si="16"/>
        <v>4.5999999999999996</v>
      </c>
      <c r="L54">
        <v>4.5999999999999996</v>
      </c>
      <c r="M54" t="s">
        <v>17</v>
      </c>
      <c r="N54">
        <f>N53-L88</f>
        <v>43938.630000000012</v>
      </c>
      <c r="U54" t="str">
        <f ca="1"/>
        <v>2025-06-17 03:47:48</v>
      </c>
      <c r="V54" s="7">
        <f t="shared" ca="1" si="2"/>
        <v>3</v>
      </c>
      <c r="W54" s="7">
        <f t="shared" ca="1" si="3"/>
        <v>35</v>
      </c>
      <c r="X54" s="7">
        <f t="shared" ca="1" si="4"/>
        <v>-35</v>
      </c>
      <c r="Y54" s="7">
        <f t="shared" ca="1" si="5"/>
        <v>0.54437999999999998</v>
      </c>
      <c r="Z54" s="7">
        <f t="shared" ca="1" si="6"/>
        <v>0.54327999999999999</v>
      </c>
      <c r="AA54" s="7">
        <f t="shared" ca="1" si="7"/>
        <v>0.53888000000000003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18</v>
      </c>
      <c r="B55" t="s">
        <v>38210</v>
      </c>
      <c r="C55" t="s">
        <v>495</v>
      </c>
      <c r="D55" t="s">
        <v>223</v>
      </c>
      <c r="E55" t="s">
        <v>38211</v>
      </c>
      <c r="F55" t="s">
        <v>38212</v>
      </c>
      <c r="G55">
        <v>0.86780999999999997</v>
      </c>
      <c r="H55">
        <v>0.86944999999999995</v>
      </c>
      <c r="I55">
        <f t="shared" si="15"/>
        <v>5</v>
      </c>
      <c r="J55">
        <v>5</v>
      </c>
      <c r="K55">
        <f t="shared" si="16"/>
        <v>-5</v>
      </c>
      <c r="L55">
        <v>-5</v>
      </c>
      <c r="M55" t="s">
        <v>17</v>
      </c>
      <c r="N55">
        <f>N54-L89</f>
        <v>43948.630000000012</v>
      </c>
      <c r="U55" t="str">
        <f ca="1"/>
        <v>2025-06-17 03:37:36</v>
      </c>
      <c r="V55" s="7">
        <f t="shared" ca="1" si="2"/>
        <v>2</v>
      </c>
      <c r="W55" s="7">
        <f t="shared" ca="1" si="3"/>
        <v>15</v>
      </c>
      <c r="X55" s="7">
        <f t="shared" ca="1" si="4"/>
        <v>4.1999999999999993</v>
      </c>
      <c r="Y55" s="7">
        <f t="shared" ca="1" si="5"/>
        <v>0.53903000000000001</v>
      </c>
      <c r="Z55" s="7">
        <f t="shared" ca="1" si="6"/>
        <v>0.53963000000000005</v>
      </c>
      <c r="AA55" s="7">
        <f t="shared" ca="1" si="7"/>
        <v>0.53813999999999995</v>
      </c>
      <c r="AB55">
        <f t="shared" ca="1" si="8"/>
        <v>1</v>
      </c>
      <c r="AC55">
        <f t="shared" ca="1" si="9"/>
        <v>0</v>
      </c>
      <c r="AD55">
        <f t="shared" ca="1" si="10"/>
        <v>0</v>
      </c>
    </row>
    <row r="56" spans="1:30" x14ac:dyDescent="0.2">
      <c r="A56" t="s">
        <v>18</v>
      </c>
      <c r="B56" t="s">
        <v>38213</v>
      </c>
      <c r="C56" t="s">
        <v>1173</v>
      </c>
      <c r="D56" t="s">
        <v>223</v>
      </c>
      <c r="E56" t="s">
        <v>38214</v>
      </c>
      <c r="F56" t="s">
        <v>38212</v>
      </c>
      <c r="G56">
        <v>0.86912999999999996</v>
      </c>
      <c r="H56">
        <v>0.86944999999999995</v>
      </c>
      <c r="I56">
        <f t="shared" si="15"/>
        <v>10</v>
      </c>
      <c r="J56">
        <v>10</v>
      </c>
      <c r="K56">
        <f t="shared" si="16"/>
        <v>-10</v>
      </c>
      <c r="L56">
        <v>-10</v>
      </c>
      <c r="M56" t="s">
        <v>17</v>
      </c>
      <c r="N56">
        <f>N55-L90</f>
        <v>43968.630000000012</v>
      </c>
      <c r="U56" t="str">
        <f ca="1"/>
        <v>2025-06-17 03:27:23</v>
      </c>
      <c r="V56" s="7">
        <f t="shared" ca="1" si="2"/>
        <v>1</v>
      </c>
      <c r="W56" s="7">
        <f t="shared" ca="1" si="3"/>
        <v>5</v>
      </c>
      <c r="X56" s="7">
        <f t="shared" ca="1" si="4"/>
        <v>0</v>
      </c>
      <c r="Y56" s="7">
        <f t="shared" ca="1" si="5"/>
        <v>0.53803999999999996</v>
      </c>
      <c r="Z56" s="7">
        <f t="shared" ca="1" si="6"/>
        <v>0.53803999999999996</v>
      </c>
      <c r="AA56" s="7">
        <f t="shared" ca="1" si="7"/>
        <v>0.53803999999999996</v>
      </c>
      <c r="AB56">
        <f t="shared" ca="1" si="8"/>
        <v>0</v>
      </c>
      <c r="AC56">
        <f t="shared" ca="1" si="9"/>
        <v>0</v>
      </c>
      <c r="AD56">
        <f t="shared" ca="1" si="10"/>
        <v>0</v>
      </c>
    </row>
    <row r="57" spans="1:30" x14ac:dyDescent="0.2">
      <c r="A57" t="s">
        <v>18</v>
      </c>
      <c r="B57" t="s">
        <v>38215</v>
      </c>
      <c r="C57" t="s">
        <v>495</v>
      </c>
      <c r="D57" t="s">
        <v>223</v>
      </c>
      <c r="E57" t="s">
        <v>38216</v>
      </c>
      <c r="F57" t="s">
        <v>38217</v>
      </c>
      <c r="G57">
        <v>0.87046999999999997</v>
      </c>
      <c r="H57">
        <v>0.86753000000000002</v>
      </c>
      <c r="I57">
        <f t="shared" si="15"/>
        <v>5</v>
      </c>
      <c r="J57">
        <v>5</v>
      </c>
      <c r="K57">
        <f t="shared" si="16"/>
        <v>4.5999999999999996</v>
      </c>
      <c r="L57">
        <v>4.5999999999999996</v>
      </c>
      <c r="M57" t="s">
        <v>17</v>
      </c>
      <c r="N57">
        <f>N56-L91</f>
        <v>43959.430000000015</v>
      </c>
      <c r="U57" t="str">
        <f ca="1"/>
        <v>2025-06-17 03:17:10</v>
      </c>
      <c r="V57" s="7">
        <f t="shared" ca="1" si="2"/>
        <v>2</v>
      </c>
      <c r="W57" s="7">
        <f t="shared" ca="1" si="3"/>
        <v>15</v>
      </c>
      <c r="X57" s="7">
        <f t="shared" ca="1" si="4"/>
        <v>13.799999999999999</v>
      </c>
      <c r="Y57" s="7">
        <f t="shared" ca="1" si="5"/>
        <v>0.53786</v>
      </c>
      <c r="Z57" s="7">
        <f t="shared" ca="1" si="6"/>
        <v>0.53478999999999999</v>
      </c>
      <c r="AA57" s="7">
        <f t="shared" ca="1" si="7"/>
        <v>0.53452</v>
      </c>
      <c r="AB57">
        <f t="shared" ca="1" si="8"/>
        <v>0</v>
      </c>
      <c r="AC57">
        <f t="shared" ca="1" si="9"/>
        <v>1</v>
      </c>
      <c r="AD57">
        <f t="shared" ca="1" si="10"/>
        <v>0</v>
      </c>
    </row>
    <row r="58" spans="1:30" x14ac:dyDescent="0.2">
      <c r="A58" t="s">
        <v>11</v>
      </c>
      <c r="B58" t="s">
        <v>38218</v>
      </c>
      <c r="C58" t="s">
        <v>28689</v>
      </c>
      <c r="D58" t="s">
        <v>223</v>
      </c>
      <c r="E58" t="s">
        <v>38219</v>
      </c>
      <c r="F58" t="s">
        <v>38220</v>
      </c>
      <c r="G58">
        <v>0.87514999999999998</v>
      </c>
      <c r="H58">
        <v>0.87068000000000001</v>
      </c>
      <c r="I58">
        <f t="shared" si="15"/>
        <v>10</v>
      </c>
      <c r="J58">
        <v>10</v>
      </c>
      <c r="K58">
        <f t="shared" si="16"/>
        <v>-10</v>
      </c>
      <c r="L58">
        <v>-10</v>
      </c>
      <c r="M58" t="s">
        <v>17</v>
      </c>
      <c r="N58">
        <f>N57-L92</f>
        <v>43954.830000000016</v>
      </c>
      <c r="U58" t="str">
        <f ca="1"/>
        <v>2025-06-17 03:06:58</v>
      </c>
      <c r="V58" s="7">
        <f t="shared" ca="1" si="2"/>
        <v>2</v>
      </c>
      <c r="W58" s="7">
        <f t="shared" ca="1" si="3"/>
        <v>15</v>
      </c>
      <c r="X58" s="7">
        <f t="shared" ca="1" si="4"/>
        <v>4.1999999999999993</v>
      </c>
      <c r="Y58" s="7">
        <f t="shared" ca="1" si="5"/>
        <v>0.53437999999999997</v>
      </c>
      <c r="Z58" s="7">
        <f t="shared" ca="1" si="6"/>
        <v>0.53468000000000004</v>
      </c>
      <c r="AA58" s="7">
        <f t="shared" ca="1" si="7"/>
        <v>0.53332999999999997</v>
      </c>
      <c r="AB58">
        <f t="shared" ca="1" si="8"/>
        <v>1</v>
      </c>
      <c r="AC58">
        <f t="shared" ca="1" si="9"/>
        <v>0</v>
      </c>
      <c r="AD58">
        <f t="shared" ca="1" si="10"/>
        <v>0</v>
      </c>
    </row>
    <row r="59" spans="1:30" x14ac:dyDescent="0.2">
      <c r="A59" t="s">
        <v>11</v>
      </c>
      <c r="B59" t="s">
        <v>38221</v>
      </c>
      <c r="C59" t="s">
        <v>28490</v>
      </c>
      <c r="D59" t="s">
        <v>223</v>
      </c>
      <c r="E59" t="s">
        <v>38222</v>
      </c>
      <c r="F59" t="s">
        <v>38220</v>
      </c>
      <c r="G59">
        <v>0.87339</v>
      </c>
      <c r="H59">
        <v>0.87068000000000001</v>
      </c>
      <c r="I59">
        <f t="shared" si="15"/>
        <v>40</v>
      </c>
      <c r="J59">
        <v>40</v>
      </c>
      <c r="K59">
        <f t="shared" si="16"/>
        <v>-40</v>
      </c>
      <c r="L59">
        <v>-40</v>
      </c>
      <c r="M59" t="s">
        <v>17</v>
      </c>
      <c r="N59">
        <f>N58-L93</f>
        <v>43918.030000000013</v>
      </c>
      <c r="U59" t="str">
        <f ca="1"/>
        <v>2025-06-17 02:56:14</v>
      </c>
      <c r="V59" s="7">
        <f t="shared" ca="1" si="2"/>
        <v>1</v>
      </c>
      <c r="W59" s="7">
        <f t="shared" ca="1" si="3"/>
        <v>5</v>
      </c>
      <c r="X59" s="7">
        <f t="shared" ca="1" si="4"/>
        <v>4.5999999999999996</v>
      </c>
      <c r="Y59" s="7">
        <f t="shared" ca="1" si="5"/>
        <v>0.53322000000000003</v>
      </c>
      <c r="Z59" s="7">
        <f t="shared" ca="1" si="6"/>
        <v>0.53312999999999999</v>
      </c>
      <c r="AA59" s="7">
        <f t="shared" ca="1" si="7"/>
        <v>0.53312999999999999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11</v>
      </c>
      <c r="B60" t="s">
        <v>38223</v>
      </c>
      <c r="C60" t="s">
        <v>28736</v>
      </c>
      <c r="D60" t="s">
        <v>223</v>
      </c>
      <c r="E60" t="s">
        <v>38224</v>
      </c>
      <c r="F60" t="s">
        <v>38220</v>
      </c>
      <c r="G60">
        <v>0.87436000000000003</v>
      </c>
      <c r="H60">
        <v>0.87068000000000001</v>
      </c>
      <c r="I60">
        <f t="shared" si="15"/>
        <v>20</v>
      </c>
      <c r="J60">
        <v>20</v>
      </c>
      <c r="K60">
        <f t="shared" si="16"/>
        <v>-20</v>
      </c>
      <c r="L60">
        <v>-20</v>
      </c>
      <c r="M60" t="s">
        <v>17</v>
      </c>
      <c r="N60">
        <f>N59-L94</f>
        <v>43899.630000000012</v>
      </c>
      <c r="U60" t="str">
        <f ca="1"/>
        <v>2025-06-17 02:35:10</v>
      </c>
      <c r="V60" s="7">
        <f t="shared" ca="1" si="2"/>
        <v>1</v>
      </c>
      <c r="W60" s="7">
        <f t="shared" ca="1" si="3"/>
        <v>5</v>
      </c>
      <c r="X60" s="7">
        <f t="shared" ca="1" si="4"/>
        <v>4.5999999999999996</v>
      </c>
      <c r="Y60" s="7">
        <f t="shared" ca="1" si="5"/>
        <v>0.88283</v>
      </c>
      <c r="Z60" s="7">
        <f t="shared" ca="1" si="6"/>
        <v>0.88261999999999996</v>
      </c>
      <c r="AA60" s="7">
        <f t="shared" ca="1" si="7"/>
        <v>0.88261999999999996</v>
      </c>
      <c r="AB60">
        <f t="shared" ca="1" si="8"/>
        <v>0</v>
      </c>
      <c r="AC60">
        <f t="shared" ca="1" si="9"/>
        <v>1</v>
      </c>
      <c r="AD60">
        <f t="shared" ca="1" si="10"/>
        <v>0</v>
      </c>
    </row>
    <row r="61" spans="1:30" x14ac:dyDescent="0.2">
      <c r="A61" t="s">
        <v>11</v>
      </c>
      <c r="B61" t="s">
        <v>38225</v>
      </c>
      <c r="C61" t="s">
        <v>495</v>
      </c>
      <c r="D61" t="s">
        <v>223</v>
      </c>
      <c r="E61" t="s">
        <v>38226</v>
      </c>
      <c r="F61" t="s">
        <v>38220</v>
      </c>
      <c r="G61">
        <v>0.87602999999999998</v>
      </c>
      <c r="H61">
        <v>0.87068000000000001</v>
      </c>
      <c r="I61">
        <f t="shared" si="15"/>
        <v>5</v>
      </c>
      <c r="J61">
        <v>5</v>
      </c>
      <c r="K61">
        <f t="shared" si="16"/>
        <v>-5</v>
      </c>
      <c r="L61">
        <v>-5</v>
      </c>
      <c r="M61" t="s">
        <v>17</v>
      </c>
      <c r="N61">
        <f>N60-L95</f>
        <v>43909.630000000012</v>
      </c>
      <c r="U61" t="str">
        <f ca="1"/>
        <v>2025-06-17 02:24:58</v>
      </c>
      <c r="V61" s="7">
        <f t="shared" ca="1" si="2"/>
        <v>2</v>
      </c>
      <c r="W61" s="7">
        <f t="shared" ca="1" si="3"/>
        <v>15</v>
      </c>
      <c r="X61" s="7">
        <f t="shared" ca="1" si="4"/>
        <v>4.1999999999999993</v>
      </c>
      <c r="Y61" s="7">
        <f t="shared" ca="1" si="5"/>
        <v>0.88236000000000003</v>
      </c>
      <c r="Z61" s="7">
        <f t="shared" ca="1" si="6"/>
        <v>0.88393999999999995</v>
      </c>
      <c r="AA61" s="7">
        <f t="shared" ca="1" si="7"/>
        <v>0.88143000000000005</v>
      </c>
      <c r="AB61">
        <f t="shared" ca="1" si="8"/>
        <v>1</v>
      </c>
      <c r="AC61">
        <f t="shared" ca="1" si="9"/>
        <v>0</v>
      </c>
      <c r="AD61">
        <f t="shared" ca="1" si="10"/>
        <v>0</v>
      </c>
    </row>
    <row r="62" spans="1:30" x14ac:dyDescent="0.2">
      <c r="A62" t="s">
        <v>11</v>
      </c>
      <c r="B62" t="s">
        <v>38227</v>
      </c>
      <c r="C62" t="s">
        <v>2951</v>
      </c>
      <c r="D62" t="s">
        <v>223</v>
      </c>
      <c r="E62" t="s">
        <v>38228</v>
      </c>
      <c r="F62" t="s">
        <v>38220</v>
      </c>
      <c r="G62">
        <v>0.87248999999999999</v>
      </c>
      <c r="H62">
        <v>0.87068000000000001</v>
      </c>
      <c r="I62">
        <f t="shared" si="15"/>
        <v>0</v>
      </c>
      <c r="J62">
        <v>80</v>
      </c>
      <c r="K62">
        <f t="shared" si="16"/>
        <v>0</v>
      </c>
      <c r="L62">
        <v>-80</v>
      </c>
      <c r="M62" t="s">
        <v>17</v>
      </c>
      <c r="N62">
        <f>N61-L96</f>
        <v>43914.630000000012</v>
      </c>
      <c r="U62" t="str">
        <f ca="1"/>
        <v>2025-06-17 02:14:45</v>
      </c>
      <c r="V62" s="7">
        <f t="shared" ca="1" si="2"/>
        <v>1</v>
      </c>
      <c r="W62" s="7">
        <f t="shared" ca="1" si="3"/>
        <v>5</v>
      </c>
      <c r="X62" s="7">
        <f t="shared" ca="1" si="4"/>
        <v>4.5999999999999996</v>
      </c>
      <c r="Y62" s="7">
        <f t="shared" ca="1" si="5"/>
        <v>0.88383999999999996</v>
      </c>
      <c r="Z62" s="7">
        <f t="shared" ca="1" si="6"/>
        <v>0.88339000000000001</v>
      </c>
      <c r="AA62" s="7">
        <f t="shared" ca="1" si="7"/>
        <v>0.88339000000000001</v>
      </c>
      <c r="AB62">
        <f t="shared" ca="1" si="8"/>
        <v>0</v>
      </c>
      <c r="AC62">
        <f t="shared" ca="1" si="9"/>
        <v>1</v>
      </c>
      <c r="AD62">
        <f t="shared" ca="1" si="10"/>
        <v>0</v>
      </c>
    </row>
    <row r="63" spans="1:30" x14ac:dyDescent="0.2">
      <c r="A63" t="s">
        <v>18</v>
      </c>
      <c r="B63" t="s">
        <v>38229</v>
      </c>
      <c r="C63" t="s">
        <v>28444</v>
      </c>
      <c r="D63" t="s">
        <v>223</v>
      </c>
      <c r="E63" t="s">
        <v>38230</v>
      </c>
      <c r="F63" t="s">
        <v>38231</v>
      </c>
      <c r="G63">
        <v>0.87553000000000003</v>
      </c>
      <c r="H63">
        <v>0.87612000000000001</v>
      </c>
      <c r="I63">
        <f t="shared" si="15"/>
        <v>10</v>
      </c>
      <c r="J63">
        <v>10</v>
      </c>
      <c r="K63">
        <f t="shared" si="16"/>
        <v>-10</v>
      </c>
      <c r="L63">
        <v>-10</v>
      </c>
      <c r="M63" t="s">
        <v>17</v>
      </c>
      <c r="N63">
        <f>N62-L97</f>
        <v>43910.030000000013</v>
      </c>
      <c r="U63" t="str">
        <f ca="1"/>
        <v>2025-06-17 02:04:32</v>
      </c>
      <c r="V63" s="7">
        <f t="shared" ca="1" si="2"/>
        <v>1</v>
      </c>
      <c r="W63" s="7">
        <f t="shared" ca="1" si="3"/>
        <v>5</v>
      </c>
      <c r="X63" s="7">
        <f t="shared" ca="1" si="4"/>
        <v>4.5999999999999996</v>
      </c>
      <c r="Y63" s="7">
        <f t="shared" ca="1" si="5"/>
        <v>0.88376999999999994</v>
      </c>
      <c r="Z63" s="7">
        <f t="shared" ca="1" si="6"/>
        <v>0.88082000000000005</v>
      </c>
      <c r="AA63" s="7">
        <f t="shared" ca="1" si="7"/>
        <v>0.88082000000000005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38232</v>
      </c>
      <c r="C64" t="s">
        <v>3766</v>
      </c>
      <c r="D64" t="s">
        <v>223</v>
      </c>
      <c r="E64" t="s">
        <v>38233</v>
      </c>
      <c r="F64" t="s">
        <v>38231</v>
      </c>
      <c r="G64">
        <v>0.87641999999999998</v>
      </c>
      <c r="H64">
        <v>0.87612000000000001</v>
      </c>
      <c r="I64">
        <f t="shared" si="15"/>
        <v>20</v>
      </c>
      <c r="J64">
        <v>20</v>
      </c>
      <c r="K64">
        <f t="shared" si="16"/>
        <v>18.399999999999999</v>
      </c>
      <c r="L64">
        <v>18.399999999999999</v>
      </c>
      <c r="M64" t="s">
        <v>17</v>
      </c>
      <c r="N64">
        <f>N63-L98</f>
        <v>43900.830000000016</v>
      </c>
      <c r="U64" t="str">
        <f ca="1"/>
        <v>2025-06-17 01:42:57</v>
      </c>
      <c r="V64" s="7">
        <f t="shared" ca="1" si="2"/>
        <v>1</v>
      </c>
      <c r="W64" s="7">
        <f t="shared" ca="1" si="3"/>
        <v>5</v>
      </c>
      <c r="X64" s="7">
        <f t="shared" ca="1" si="4"/>
        <v>4.5999999999999996</v>
      </c>
      <c r="Y64" s="7">
        <f t="shared" ca="1" si="5"/>
        <v>1.8655999999999999</v>
      </c>
      <c r="Z64" s="7">
        <f t="shared" ca="1" si="6"/>
        <v>1.8645</v>
      </c>
      <c r="AA64" s="7">
        <f t="shared" ca="1" si="7"/>
        <v>1.8645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38234</v>
      </c>
      <c r="C65" t="s">
        <v>544</v>
      </c>
      <c r="D65" t="s">
        <v>223</v>
      </c>
      <c r="E65" t="s">
        <v>38235</v>
      </c>
      <c r="F65" t="s">
        <v>38231</v>
      </c>
      <c r="G65">
        <v>0.87475000000000003</v>
      </c>
      <c r="H65">
        <v>0.87612000000000001</v>
      </c>
      <c r="I65">
        <f t="shared" si="15"/>
        <v>5</v>
      </c>
      <c r="J65">
        <v>5</v>
      </c>
      <c r="K65">
        <f t="shared" si="16"/>
        <v>-5</v>
      </c>
      <c r="L65">
        <v>-5</v>
      </c>
      <c r="M65" t="s">
        <v>17</v>
      </c>
      <c r="N65">
        <f>N64-L99</f>
        <v>43896.230000000018</v>
      </c>
      <c r="U65" t="str">
        <f ca="1"/>
        <v>2025-06-17 01:32:44</v>
      </c>
      <c r="V65" s="7">
        <f t="shared" ca="1" si="2"/>
        <v>2</v>
      </c>
      <c r="W65" s="7">
        <f t="shared" ca="1" si="3"/>
        <v>15</v>
      </c>
      <c r="X65" s="7">
        <f t="shared" ca="1" si="4"/>
        <v>4.1999999999999993</v>
      </c>
      <c r="Y65" s="7">
        <f t="shared" ca="1" si="5"/>
        <v>1.8648400000000001</v>
      </c>
      <c r="Z65" s="7">
        <f t="shared" ca="1" si="6"/>
        <v>1.86602</v>
      </c>
      <c r="AA65" s="7">
        <f t="shared" ca="1" si="7"/>
        <v>1.86439</v>
      </c>
      <c r="AB65">
        <f t="shared" ca="1" si="8"/>
        <v>1</v>
      </c>
      <c r="AC65">
        <f t="shared" ca="1" si="9"/>
        <v>0</v>
      </c>
      <c r="AD65">
        <f t="shared" ca="1" si="10"/>
        <v>0</v>
      </c>
    </row>
    <row r="66" spans="1:30" x14ac:dyDescent="0.2">
      <c r="A66" t="s">
        <v>11</v>
      </c>
      <c r="B66" t="s">
        <v>38236</v>
      </c>
      <c r="C66" t="s">
        <v>495</v>
      </c>
      <c r="D66" t="s">
        <v>223</v>
      </c>
      <c r="E66" t="s">
        <v>38237</v>
      </c>
      <c r="F66" t="s">
        <v>38238</v>
      </c>
      <c r="G66">
        <v>0.87434000000000001</v>
      </c>
      <c r="H66">
        <v>0.87485999999999997</v>
      </c>
      <c r="I66">
        <f t="shared" si="15"/>
        <v>5</v>
      </c>
      <c r="J66">
        <v>5</v>
      </c>
      <c r="K66">
        <f t="shared" si="16"/>
        <v>4.5999999999999996</v>
      </c>
      <c r="L66">
        <v>4.5999999999999996</v>
      </c>
      <c r="M66" t="s">
        <v>17</v>
      </c>
      <c r="N66">
        <f>N65-L100</f>
        <v>43901.230000000018</v>
      </c>
      <c r="U66" t="str">
        <f ca="1"/>
        <v>2025-06-17 01:22:31</v>
      </c>
      <c r="V66" s="7">
        <f t="shared" ca="1" si="2"/>
        <v>1</v>
      </c>
      <c r="W66" s="7">
        <f t="shared" ca="1" si="3"/>
        <v>5</v>
      </c>
      <c r="X66" s="7">
        <f t="shared" ca="1" si="4"/>
        <v>4.5999999999999996</v>
      </c>
      <c r="Y66" s="7">
        <f t="shared" ca="1" si="5"/>
        <v>1.86429</v>
      </c>
      <c r="Z66" s="7">
        <f t="shared" ca="1" si="6"/>
        <v>1.8656900000000001</v>
      </c>
      <c r="AA66" s="7">
        <f t="shared" ca="1" si="7"/>
        <v>1.8656900000000001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38239</v>
      </c>
      <c r="C67" t="s">
        <v>6384</v>
      </c>
      <c r="D67" t="s">
        <v>223</v>
      </c>
      <c r="E67" t="s">
        <v>38240</v>
      </c>
      <c r="F67" t="s">
        <v>38241</v>
      </c>
      <c r="G67">
        <v>0.87631000000000003</v>
      </c>
      <c r="H67">
        <v>0.87473000000000001</v>
      </c>
      <c r="I67">
        <f t="shared" si="15"/>
        <v>40</v>
      </c>
      <c r="J67">
        <v>40</v>
      </c>
      <c r="K67">
        <f t="shared" si="16"/>
        <v>36.799999999999997</v>
      </c>
      <c r="L67">
        <v>36.799999999999997</v>
      </c>
      <c r="M67" t="s">
        <v>17</v>
      </c>
      <c r="N67">
        <f>N66-L101</f>
        <v>43911.230000000018</v>
      </c>
      <c r="U67" t="str">
        <f ca="1"/>
        <v>2025-06-17 01:12:19</v>
      </c>
      <c r="V67" s="7">
        <f t="shared" ref="V67:V130" ca="1" si="17">COUNTIF(INDIRECT($Q$5),U67)</f>
        <v>1</v>
      </c>
      <c r="W67" s="7">
        <f t="shared" ref="W67:W130" ca="1" si="18">SUMIF(INDIRECT($Q$5),U67,INDIRECT($Q$6))</f>
        <v>5</v>
      </c>
      <c r="X67" s="7">
        <f t="shared" ref="X67:X130" ca="1" si="19">SUMIF(INDIRECT($Q$5),U67,INDIRECT($Q$7))</f>
        <v>4.5999999999999996</v>
      </c>
      <c r="Y67" s="7">
        <f t="shared" ref="Y67:Y130" ca="1" si="20">_xlfn.MAXIFS(INDIRECT($Q$10),INDIRECT($Q$5),$U67)</f>
        <v>1.8661000000000001</v>
      </c>
      <c r="Z67" s="7">
        <f t="shared" ref="Z67:Z130" ca="1" si="21">_xlfn.MAXIFS(INDIRECT($Q$9),INDIRECT($Q$5),$U67)</f>
        <v>1.8723000000000001</v>
      </c>
      <c r="AA67" s="7">
        <f t="shared" ref="AA67:AA130" ca="1" si="22">_xlfn.MINIFS(INDIRECT($Q$9),INDIRECT($Q$5),$U67)</f>
        <v>1.8723000000000001</v>
      </c>
      <c r="AB67">
        <f t="shared" ref="AB67:AB130" ca="1" si="23">IF(AND(Z67&gt;Y67,Y67&gt;AA67), 1,0)</f>
        <v>0</v>
      </c>
      <c r="AC67">
        <f t="shared" ref="AC67:AC130" ca="1" si="24">IF(Y67&gt;Z67,1,0)</f>
        <v>0</v>
      </c>
      <c r="AD67">
        <f t="shared" ref="AD67:AD130" ca="1" si="25">IF(Y67&lt;AA67,1,0)</f>
        <v>1</v>
      </c>
    </row>
    <row r="68" spans="1:30" x14ac:dyDescent="0.2">
      <c r="A68" t="s">
        <v>18</v>
      </c>
      <c r="B68" t="s">
        <v>38242</v>
      </c>
      <c r="C68" t="s">
        <v>1179</v>
      </c>
      <c r="D68" t="s">
        <v>223</v>
      </c>
      <c r="E68" t="s">
        <v>38243</v>
      </c>
      <c r="F68" t="s">
        <v>38241</v>
      </c>
      <c r="G68">
        <v>0.87580000000000002</v>
      </c>
      <c r="H68">
        <v>0.87473000000000001</v>
      </c>
      <c r="I68">
        <f t="shared" si="15"/>
        <v>20</v>
      </c>
      <c r="J68">
        <v>20</v>
      </c>
      <c r="K68">
        <f t="shared" si="16"/>
        <v>18.399999999999999</v>
      </c>
      <c r="L68">
        <v>18.399999999999999</v>
      </c>
      <c r="M68" t="s">
        <v>17</v>
      </c>
      <c r="N68">
        <f>N67-L102</f>
        <v>43921.230000000018</v>
      </c>
      <c r="U68" t="str">
        <f ca="1"/>
        <v>2025-06-17 01:02:06</v>
      </c>
      <c r="V68" s="7">
        <f t="shared" ca="1" si="17"/>
        <v>2</v>
      </c>
      <c r="W68" s="7">
        <f t="shared" ca="1" si="18"/>
        <v>15</v>
      </c>
      <c r="X68" s="7">
        <f t="shared" ca="1" si="19"/>
        <v>13.799999999999999</v>
      </c>
      <c r="Y68" s="7">
        <f t="shared" ca="1" si="20"/>
        <v>1.8718300000000001</v>
      </c>
      <c r="Z68" s="7">
        <f t="shared" ca="1" si="21"/>
        <v>1.8753299999999999</v>
      </c>
      <c r="AA68" s="7">
        <f t="shared" ca="1" si="22"/>
        <v>1.8744799999999999</v>
      </c>
      <c r="AB68">
        <f t="shared" ca="1" si="23"/>
        <v>0</v>
      </c>
      <c r="AC68">
        <f t="shared" ca="1" si="24"/>
        <v>0</v>
      </c>
      <c r="AD68">
        <f t="shared" ca="1" si="25"/>
        <v>1</v>
      </c>
    </row>
    <row r="69" spans="1:30" x14ac:dyDescent="0.2">
      <c r="A69" t="s">
        <v>18</v>
      </c>
      <c r="B69" t="s">
        <v>38244</v>
      </c>
      <c r="C69" t="s">
        <v>1468</v>
      </c>
      <c r="D69" t="s">
        <v>223</v>
      </c>
      <c r="E69" t="s">
        <v>38245</v>
      </c>
      <c r="F69" t="s">
        <v>38241</v>
      </c>
      <c r="G69">
        <v>0.87526999999999999</v>
      </c>
      <c r="H69">
        <v>0.87473000000000001</v>
      </c>
      <c r="I69">
        <f t="shared" si="15"/>
        <v>10</v>
      </c>
      <c r="J69">
        <v>10</v>
      </c>
      <c r="K69">
        <f t="shared" si="16"/>
        <v>9.1999999999999993</v>
      </c>
      <c r="L69">
        <v>9.1999999999999993</v>
      </c>
      <c r="M69" t="s">
        <v>17</v>
      </c>
      <c r="N69">
        <f>N68-L103</f>
        <v>43902.830000000016</v>
      </c>
      <c r="U69" t="str">
        <f ca="1"/>
        <v>2025-06-17 00:51:53</v>
      </c>
      <c r="V69" s="7">
        <f t="shared" ca="1" si="17"/>
        <v>2</v>
      </c>
      <c r="W69" s="7">
        <f t="shared" ca="1" si="18"/>
        <v>15</v>
      </c>
      <c r="X69" s="7">
        <f t="shared" ca="1" si="19"/>
        <v>13.799999999999999</v>
      </c>
      <c r="Y69" s="7">
        <f t="shared" ca="1" si="20"/>
        <v>1.8740300000000001</v>
      </c>
      <c r="Z69" s="7">
        <f t="shared" ca="1" si="21"/>
        <v>1.8825099999999999</v>
      </c>
      <c r="AA69" s="7">
        <f t="shared" ca="1" si="22"/>
        <v>1.88089</v>
      </c>
      <c r="AB69">
        <f t="shared" ca="1" si="23"/>
        <v>0</v>
      </c>
      <c r="AC69">
        <f t="shared" ca="1" si="24"/>
        <v>0</v>
      </c>
      <c r="AD69">
        <f t="shared" ca="1" si="25"/>
        <v>1</v>
      </c>
    </row>
    <row r="70" spans="1:30" x14ac:dyDescent="0.2">
      <c r="A70" t="s">
        <v>18</v>
      </c>
      <c r="B70" t="s">
        <v>38246</v>
      </c>
      <c r="C70" t="s">
        <v>495</v>
      </c>
      <c r="D70" t="s">
        <v>223</v>
      </c>
      <c r="E70" t="s">
        <v>38247</v>
      </c>
      <c r="F70" t="s">
        <v>38241</v>
      </c>
      <c r="G70">
        <v>0.87451999999999996</v>
      </c>
      <c r="H70">
        <v>0.87473000000000001</v>
      </c>
      <c r="I70">
        <f t="shared" si="15"/>
        <v>5</v>
      </c>
      <c r="J70">
        <v>5</v>
      </c>
      <c r="K70">
        <f t="shared" si="16"/>
        <v>-5</v>
      </c>
      <c r="L70">
        <v>-5</v>
      </c>
      <c r="M70" t="s">
        <v>17</v>
      </c>
      <c r="N70">
        <f>N69-L104</f>
        <v>43907.830000000016</v>
      </c>
      <c r="U70" t="str">
        <f ca="1"/>
        <v>2025-06-17 00:41:09</v>
      </c>
      <c r="V70" s="7">
        <f t="shared" ca="1" si="17"/>
        <v>1</v>
      </c>
      <c r="W70" s="7">
        <f t="shared" ca="1" si="18"/>
        <v>5</v>
      </c>
      <c r="X70" s="7">
        <f t="shared" ca="1" si="19"/>
        <v>4.5999999999999996</v>
      </c>
      <c r="Y70" s="7">
        <f t="shared" ca="1" si="20"/>
        <v>1.8815999999999999</v>
      </c>
      <c r="Z70" s="7">
        <f t="shared" ca="1" si="21"/>
        <v>1.8841399999999999</v>
      </c>
      <c r="AA70" s="7">
        <f t="shared" ca="1" si="22"/>
        <v>1.8841399999999999</v>
      </c>
      <c r="AB70">
        <f t="shared" ca="1" si="23"/>
        <v>0</v>
      </c>
      <c r="AC70">
        <f t="shared" ca="1" si="24"/>
        <v>0</v>
      </c>
      <c r="AD70">
        <f t="shared" ca="1" si="25"/>
        <v>1</v>
      </c>
    </row>
    <row r="71" spans="1:30" x14ac:dyDescent="0.2">
      <c r="A71" t="s">
        <v>18</v>
      </c>
      <c r="B71" t="s">
        <v>38248</v>
      </c>
      <c r="C71" t="s">
        <v>495</v>
      </c>
      <c r="D71" t="s">
        <v>223</v>
      </c>
      <c r="E71" t="s">
        <v>38249</v>
      </c>
      <c r="F71" t="s">
        <v>38250</v>
      </c>
      <c r="G71">
        <v>0.87560000000000004</v>
      </c>
      <c r="H71">
        <v>0.87436999999999998</v>
      </c>
      <c r="I71">
        <f t="shared" si="15"/>
        <v>5</v>
      </c>
      <c r="J71">
        <v>5</v>
      </c>
      <c r="K71">
        <f t="shared" si="16"/>
        <v>4.5999999999999996</v>
      </c>
      <c r="L71">
        <v>4.5999999999999996</v>
      </c>
      <c r="M71" t="s">
        <v>17</v>
      </c>
      <c r="N71">
        <f>N70-L105</f>
        <v>43917.830000000016</v>
      </c>
      <c r="U71" t="str">
        <f ca="1"/>
        <v>2025-06-17 00:30:56</v>
      </c>
      <c r="V71" s="7">
        <f t="shared" ca="1" si="17"/>
        <v>2</v>
      </c>
      <c r="W71" s="7">
        <f t="shared" ca="1" si="18"/>
        <v>15</v>
      </c>
      <c r="X71" s="7">
        <f t="shared" ca="1" si="19"/>
        <v>13.799999999999999</v>
      </c>
      <c r="Y71" s="7">
        <f t="shared" ca="1" si="20"/>
        <v>1.8839999999999999</v>
      </c>
      <c r="Z71" s="7">
        <f t="shared" ca="1" si="21"/>
        <v>1.8877699999999999</v>
      </c>
      <c r="AA71" s="7">
        <f t="shared" ca="1" si="22"/>
        <v>1.88706</v>
      </c>
      <c r="AB71">
        <f t="shared" ca="1" si="23"/>
        <v>0</v>
      </c>
      <c r="AC71">
        <f t="shared" ca="1" si="24"/>
        <v>0</v>
      </c>
      <c r="AD71">
        <f t="shared" ca="1" si="25"/>
        <v>1</v>
      </c>
    </row>
    <row r="72" spans="1:30" x14ac:dyDescent="0.2">
      <c r="A72" t="s">
        <v>11</v>
      </c>
      <c r="B72" t="s">
        <v>38251</v>
      </c>
      <c r="C72" t="s">
        <v>31076</v>
      </c>
      <c r="D72" t="s">
        <v>223</v>
      </c>
      <c r="E72" t="s">
        <v>38252</v>
      </c>
      <c r="F72" t="s">
        <v>38253</v>
      </c>
      <c r="G72">
        <v>0.87653999999999999</v>
      </c>
      <c r="H72">
        <v>0.87573999999999996</v>
      </c>
      <c r="I72">
        <f t="shared" si="15"/>
        <v>0</v>
      </c>
      <c r="J72">
        <v>80</v>
      </c>
      <c r="K72">
        <f t="shared" si="16"/>
        <v>0</v>
      </c>
      <c r="L72">
        <v>-80</v>
      </c>
      <c r="M72" t="s">
        <v>17</v>
      </c>
      <c r="N72">
        <f>N71-L106</f>
        <v>43922.830000000016</v>
      </c>
      <c r="U72" t="str">
        <f ca="1"/>
        <v>2025-06-17 00:20:43</v>
      </c>
      <c r="V72" s="7">
        <f t="shared" ca="1" si="17"/>
        <v>1</v>
      </c>
      <c r="W72" s="7">
        <f t="shared" ca="1" si="18"/>
        <v>5</v>
      </c>
      <c r="X72" s="7">
        <f t="shared" ca="1" si="19"/>
        <v>4.5999999999999996</v>
      </c>
      <c r="Y72" s="7">
        <f t="shared" ca="1" si="20"/>
        <v>1.8866499999999999</v>
      </c>
      <c r="Z72" s="7">
        <f t="shared" ca="1" si="21"/>
        <v>1.8893</v>
      </c>
      <c r="AA72" s="7">
        <f t="shared" ca="1" si="22"/>
        <v>1.8893</v>
      </c>
      <c r="AB72">
        <f t="shared" ca="1" si="23"/>
        <v>0</v>
      </c>
      <c r="AC72">
        <f t="shared" ca="1" si="24"/>
        <v>0</v>
      </c>
      <c r="AD72">
        <f t="shared" ca="1" si="25"/>
        <v>1</v>
      </c>
    </row>
    <row r="73" spans="1:30" x14ac:dyDescent="0.2">
      <c r="A73" t="s">
        <v>11</v>
      </c>
      <c r="B73" t="s">
        <v>38254</v>
      </c>
      <c r="C73" t="s">
        <v>32046</v>
      </c>
      <c r="D73" t="s">
        <v>223</v>
      </c>
      <c r="E73" t="s">
        <v>38255</v>
      </c>
      <c r="F73" t="s">
        <v>38253</v>
      </c>
      <c r="G73">
        <v>0.87873999999999997</v>
      </c>
      <c r="H73">
        <v>0.87573999999999996</v>
      </c>
      <c r="I73">
        <f t="shared" si="15"/>
        <v>20</v>
      </c>
      <c r="J73">
        <v>20</v>
      </c>
      <c r="K73">
        <f t="shared" si="16"/>
        <v>-20</v>
      </c>
      <c r="L73">
        <v>-20</v>
      </c>
      <c r="M73" t="s">
        <v>17</v>
      </c>
      <c r="N73">
        <f>N72-L107</f>
        <v>43918.230000000018</v>
      </c>
      <c r="U73" t="str">
        <f ca="1"/>
        <v>2025-06-17 00:10:31</v>
      </c>
      <c r="V73" s="7">
        <f t="shared" ca="1" si="17"/>
        <v>1</v>
      </c>
      <c r="W73" s="7">
        <f t="shared" ca="1" si="18"/>
        <v>5</v>
      </c>
      <c r="X73" s="7">
        <f t="shared" ca="1" si="19"/>
        <v>4.5999999999999996</v>
      </c>
      <c r="Y73" s="7">
        <f t="shared" ca="1" si="20"/>
        <v>1.88934</v>
      </c>
      <c r="Z73" s="7">
        <f t="shared" ca="1" si="21"/>
        <v>1.8927799999999999</v>
      </c>
      <c r="AA73" s="7">
        <f t="shared" ca="1" si="22"/>
        <v>1.8927799999999999</v>
      </c>
      <c r="AB73">
        <f t="shared" ca="1" si="23"/>
        <v>0</v>
      </c>
      <c r="AC73">
        <f t="shared" ca="1" si="24"/>
        <v>0</v>
      </c>
      <c r="AD73">
        <f t="shared" ca="1" si="25"/>
        <v>1</v>
      </c>
    </row>
    <row r="74" spans="1:30" x14ac:dyDescent="0.2">
      <c r="A74" t="s">
        <v>11</v>
      </c>
      <c r="B74" t="s">
        <v>38256</v>
      </c>
      <c r="C74" t="s">
        <v>2730</v>
      </c>
      <c r="D74" t="s">
        <v>223</v>
      </c>
      <c r="E74" t="s">
        <v>38257</v>
      </c>
      <c r="F74" t="s">
        <v>38253</v>
      </c>
      <c r="G74">
        <v>0.87948999999999999</v>
      </c>
      <c r="H74">
        <v>0.87573999999999996</v>
      </c>
      <c r="I74">
        <f t="shared" si="15"/>
        <v>10</v>
      </c>
      <c r="J74">
        <v>10</v>
      </c>
      <c r="K74">
        <f t="shared" si="16"/>
        <v>-10</v>
      </c>
      <c r="L74">
        <v>-10</v>
      </c>
      <c r="M74" t="s">
        <v>17</v>
      </c>
      <c r="N74">
        <f>N73-L108</f>
        <v>43909.030000000021</v>
      </c>
      <c r="U74" t="str">
        <f ca="1"/>
        <v>2025-06-16 23:53:08</v>
      </c>
      <c r="V74" s="7">
        <f t="shared" ca="1" si="17"/>
        <v>3</v>
      </c>
      <c r="W74" s="7">
        <f t="shared" ca="1" si="18"/>
        <v>35</v>
      </c>
      <c r="X74" s="7">
        <f t="shared" ca="1" si="19"/>
        <v>-35</v>
      </c>
      <c r="Y74" s="7">
        <f t="shared" ca="1" si="20"/>
        <v>1.89516</v>
      </c>
      <c r="Z74" s="7">
        <f t="shared" ca="1" si="21"/>
        <v>1.9069400000000001</v>
      </c>
      <c r="AA74" s="7">
        <f t="shared" ca="1" si="22"/>
        <v>1.89724</v>
      </c>
      <c r="AB74">
        <f t="shared" ca="1" si="23"/>
        <v>0</v>
      </c>
      <c r="AC74">
        <f t="shared" ca="1" si="24"/>
        <v>0</v>
      </c>
      <c r="AD74">
        <f t="shared" ca="1" si="25"/>
        <v>1</v>
      </c>
    </row>
    <row r="75" spans="1:30" x14ac:dyDescent="0.2">
      <c r="A75" t="s">
        <v>11</v>
      </c>
      <c r="B75" t="s">
        <v>38258</v>
      </c>
      <c r="C75" t="s">
        <v>5495</v>
      </c>
      <c r="D75" t="s">
        <v>223</v>
      </c>
      <c r="E75" t="s">
        <v>38259</v>
      </c>
      <c r="F75" t="s">
        <v>38253</v>
      </c>
      <c r="G75">
        <v>0.87758999999999998</v>
      </c>
      <c r="H75">
        <v>0.87573999999999996</v>
      </c>
      <c r="I75">
        <f t="shared" si="15"/>
        <v>40</v>
      </c>
      <c r="J75">
        <v>40</v>
      </c>
      <c r="K75">
        <f t="shared" si="16"/>
        <v>-40</v>
      </c>
      <c r="L75">
        <v>-40</v>
      </c>
      <c r="M75" t="s">
        <v>17</v>
      </c>
      <c r="N75">
        <f>N74-L109</f>
        <v>43890.630000000019</v>
      </c>
      <c r="U75" t="str">
        <f ca="1"/>
        <v>2025-06-16 23:42:55</v>
      </c>
      <c r="V75" s="7">
        <f t="shared" ca="1" si="17"/>
        <v>1</v>
      </c>
      <c r="W75" s="7">
        <f t="shared" ca="1" si="18"/>
        <v>5</v>
      </c>
      <c r="X75" s="7">
        <f t="shared" ca="1" si="19"/>
        <v>4.5999999999999996</v>
      </c>
      <c r="Y75" s="7">
        <f t="shared" ca="1" si="20"/>
        <v>1.9070100000000001</v>
      </c>
      <c r="Z75" s="7">
        <f t="shared" ca="1" si="21"/>
        <v>1.9091100000000001</v>
      </c>
      <c r="AA75" s="7">
        <f t="shared" ca="1" si="22"/>
        <v>1.9091100000000001</v>
      </c>
      <c r="AB75">
        <f t="shared" ca="1" si="23"/>
        <v>0</v>
      </c>
      <c r="AC75">
        <f t="shared" ca="1" si="24"/>
        <v>0</v>
      </c>
      <c r="AD75">
        <f t="shared" ca="1" si="25"/>
        <v>1</v>
      </c>
    </row>
    <row r="76" spans="1:30" x14ac:dyDescent="0.2">
      <c r="A76" t="s">
        <v>11</v>
      </c>
      <c r="B76" t="s">
        <v>38260</v>
      </c>
      <c r="C76" t="s">
        <v>544</v>
      </c>
      <c r="D76" t="s">
        <v>223</v>
      </c>
      <c r="E76" t="s">
        <v>38261</v>
      </c>
      <c r="F76" t="s">
        <v>38253</v>
      </c>
      <c r="G76">
        <v>0.88031000000000004</v>
      </c>
      <c r="H76">
        <v>0.87573999999999996</v>
      </c>
      <c r="I76">
        <f t="shared" si="15"/>
        <v>5</v>
      </c>
      <c r="J76">
        <v>5</v>
      </c>
      <c r="K76">
        <f t="shared" si="16"/>
        <v>-5</v>
      </c>
      <c r="L76">
        <v>-5</v>
      </c>
      <c r="M76" t="s">
        <v>17</v>
      </c>
      <c r="N76">
        <f>N75-L110</f>
        <v>43881.430000000022</v>
      </c>
      <c r="U76" t="str">
        <f ca="1"/>
        <v>2025-06-16 23:32:11</v>
      </c>
      <c r="V76" s="7">
        <f t="shared" ca="1" si="17"/>
        <v>2</v>
      </c>
      <c r="W76" s="7">
        <f t="shared" ca="1" si="18"/>
        <v>15</v>
      </c>
      <c r="X76" s="7">
        <f t="shared" ca="1" si="19"/>
        <v>4.1999999999999993</v>
      </c>
      <c r="Y76" s="7">
        <f t="shared" ca="1" si="20"/>
        <v>1.9092800000000001</v>
      </c>
      <c r="Z76" s="7">
        <f t="shared" ca="1" si="21"/>
        <v>1.90957</v>
      </c>
      <c r="AA76" s="7">
        <f t="shared" ca="1" si="22"/>
        <v>1.90805</v>
      </c>
      <c r="AB76">
        <f t="shared" ca="1" si="23"/>
        <v>1</v>
      </c>
      <c r="AC76">
        <f t="shared" ca="1" si="24"/>
        <v>0</v>
      </c>
      <c r="AD76">
        <f t="shared" ca="1" si="25"/>
        <v>0</v>
      </c>
    </row>
    <row r="77" spans="1:30" x14ac:dyDescent="0.2">
      <c r="A77" t="s">
        <v>18</v>
      </c>
      <c r="B77" t="s">
        <v>38262</v>
      </c>
      <c r="C77" t="s">
        <v>495</v>
      </c>
      <c r="D77" t="s">
        <v>223</v>
      </c>
      <c r="E77" t="s">
        <v>38263</v>
      </c>
      <c r="F77" t="s">
        <v>38264</v>
      </c>
      <c r="G77">
        <v>0.87883</v>
      </c>
      <c r="H77">
        <v>0.88049999999999995</v>
      </c>
      <c r="I77">
        <f t="shared" si="15"/>
        <v>5</v>
      </c>
      <c r="J77">
        <v>5</v>
      </c>
      <c r="K77">
        <f t="shared" si="16"/>
        <v>-5</v>
      </c>
      <c r="L77">
        <v>-5</v>
      </c>
      <c r="M77" t="s">
        <v>17</v>
      </c>
      <c r="N77">
        <f>N76-L111</f>
        <v>43876.830000000024</v>
      </c>
      <c r="U77" t="str">
        <f ca="1"/>
        <v>2025-06-16 23:21:58</v>
      </c>
      <c r="V77" s="7">
        <f t="shared" ca="1" si="17"/>
        <v>1</v>
      </c>
      <c r="W77" s="7">
        <f t="shared" ca="1" si="18"/>
        <v>5</v>
      </c>
      <c r="X77" s="7">
        <f t="shared" ca="1" si="19"/>
        <v>4.5999999999999996</v>
      </c>
      <c r="Y77" s="7">
        <f t="shared" ca="1" si="20"/>
        <v>1.90903</v>
      </c>
      <c r="Z77" s="7">
        <f t="shared" ca="1" si="21"/>
        <v>1.9166700000000001</v>
      </c>
      <c r="AA77" s="7">
        <f t="shared" ca="1" si="22"/>
        <v>1.9166700000000001</v>
      </c>
      <c r="AB77">
        <f t="shared" ca="1" si="23"/>
        <v>0</v>
      </c>
      <c r="AC77">
        <f t="shared" ca="1" si="24"/>
        <v>0</v>
      </c>
      <c r="AD77">
        <f t="shared" ca="1" si="25"/>
        <v>1</v>
      </c>
    </row>
    <row r="78" spans="1:30" x14ac:dyDescent="0.2">
      <c r="A78" t="s">
        <v>18</v>
      </c>
      <c r="B78" t="s">
        <v>38265</v>
      </c>
      <c r="C78" t="s">
        <v>2723</v>
      </c>
      <c r="D78" t="s">
        <v>223</v>
      </c>
      <c r="E78" t="s">
        <v>38266</v>
      </c>
      <c r="F78" t="s">
        <v>38264</v>
      </c>
      <c r="G78">
        <v>0.88080999999999998</v>
      </c>
      <c r="H78">
        <v>0.88049999999999995</v>
      </c>
      <c r="I78">
        <f t="shared" si="15"/>
        <v>20</v>
      </c>
      <c r="J78">
        <v>20</v>
      </c>
      <c r="K78">
        <f t="shared" si="16"/>
        <v>18.399999999999999</v>
      </c>
      <c r="L78">
        <v>18.399999999999999</v>
      </c>
      <c r="M78" t="s">
        <v>17</v>
      </c>
      <c r="N78">
        <f>N77-L112</f>
        <v>43886.830000000024</v>
      </c>
      <c r="U78" t="str">
        <f ca="1"/>
        <v>2025-06-16 23:11:45</v>
      </c>
      <c r="V78" s="7">
        <f t="shared" ca="1" si="17"/>
        <v>1</v>
      </c>
      <c r="W78" s="7">
        <f t="shared" ca="1" si="18"/>
        <v>5</v>
      </c>
      <c r="X78" s="7">
        <f t="shared" ca="1" si="19"/>
        <v>4.5999999999999996</v>
      </c>
      <c r="Y78" s="7">
        <f t="shared" ca="1" si="20"/>
        <v>1.91655</v>
      </c>
      <c r="Z78" s="7">
        <f t="shared" ca="1" si="21"/>
        <v>1.9185399999999999</v>
      </c>
      <c r="AA78" s="7">
        <f t="shared" ca="1" si="22"/>
        <v>1.9185399999999999</v>
      </c>
      <c r="AB78">
        <f t="shared" ca="1" si="23"/>
        <v>0</v>
      </c>
      <c r="AC78">
        <f t="shared" ca="1" si="24"/>
        <v>0</v>
      </c>
      <c r="AD78">
        <f t="shared" ca="1" si="25"/>
        <v>1</v>
      </c>
    </row>
    <row r="79" spans="1:30" x14ac:dyDescent="0.2">
      <c r="A79" t="s">
        <v>18</v>
      </c>
      <c r="B79" t="s">
        <v>38267</v>
      </c>
      <c r="C79" t="s">
        <v>30575</v>
      </c>
      <c r="D79" t="s">
        <v>223</v>
      </c>
      <c r="E79" t="s">
        <v>38268</v>
      </c>
      <c r="F79" t="s">
        <v>38264</v>
      </c>
      <c r="G79">
        <v>0.87973000000000001</v>
      </c>
      <c r="H79">
        <v>0.88049999999999995</v>
      </c>
      <c r="I79">
        <f t="shared" si="15"/>
        <v>10</v>
      </c>
      <c r="J79">
        <v>10</v>
      </c>
      <c r="K79">
        <f t="shared" si="16"/>
        <v>-10</v>
      </c>
      <c r="L79">
        <v>-10</v>
      </c>
      <c r="M79" t="s">
        <v>17</v>
      </c>
      <c r="N79">
        <f>N78-L113</f>
        <v>43891.830000000024</v>
      </c>
      <c r="U79" t="str">
        <f ca="1"/>
        <v>2025-06-16 23:01:33</v>
      </c>
      <c r="V79" s="7">
        <f t="shared" ca="1" si="17"/>
        <v>2</v>
      </c>
      <c r="W79" s="7">
        <f t="shared" ca="1" si="18"/>
        <v>15</v>
      </c>
      <c r="X79" s="7">
        <f t="shared" ca="1" si="19"/>
        <v>4.1999999999999993</v>
      </c>
      <c r="Y79" s="7">
        <f t="shared" ca="1" si="20"/>
        <v>1.9182600000000001</v>
      </c>
      <c r="Z79" s="7">
        <f t="shared" ca="1" si="21"/>
        <v>1.91848</v>
      </c>
      <c r="AA79" s="7">
        <f t="shared" ca="1" si="22"/>
        <v>1.91568</v>
      </c>
      <c r="AB79">
        <f t="shared" ca="1" si="23"/>
        <v>1</v>
      </c>
      <c r="AC79">
        <f t="shared" ca="1" si="24"/>
        <v>0</v>
      </c>
      <c r="AD79">
        <f t="shared" ca="1" si="25"/>
        <v>0</v>
      </c>
    </row>
    <row r="80" spans="1:30" x14ac:dyDescent="0.2">
      <c r="A80" t="s">
        <v>18</v>
      </c>
      <c r="B80" t="s">
        <v>38269</v>
      </c>
      <c r="C80" t="s">
        <v>28395</v>
      </c>
      <c r="D80" t="s">
        <v>566</v>
      </c>
      <c r="E80" t="s">
        <v>38270</v>
      </c>
      <c r="F80" t="s">
        <v>38271</v>
      </c>
      <c r="G80">
        <v>1.8510200000000001</v>
      </c>
      <c r="H80">
        <v>1.84687</v>
      </c>
      <c r="I80">
        <f t="shared" si="15"/>
        <v>10</v>
      </c>
      <c r="J80">
        <v>10</v>
      </c>
      <c r="K80">
        <f t="shared" si="16"/>
        <v>9</v>
      </c>
      <c r="L80">
        <v>9</v>
      </c>
      <c r="M80" t="s">
        <v>17</v>
      </c>
      <c r="N80">
        <f>N79-L114</f>
        <v>43911.830000000024</v>
      </c>
      <c r="U80" t="str">
        <f ca="1"/>
        <v>2025-06-16 22:51:20</v>
      </c>
      <c r="V80" s="7">
        <f t="shared" ca="1" si="17"/>
        <v>1</v>
      </c>
      <c r="W80" s="7">
        <f t="shared" ca="1" si="18"/>
        <v>5</v>
      </c>
      <c r="X80" s="7">
        <f t="shared" ca="1" si="19"/>
        <v>4.5999999999999996</v>
      </c>
      <c r="Y80" s="7">
        <f t="shared" ca="1" si="20"/>
        <v>1.9162699999999999</v>
      </c>
      <c r="Z80" s="7">
        <f t="shared" ca="1" si="21"/>
        <v>1.91232</v>
      </c>
      <c r="AA80" s="7">
        <f t="shared" ca="1" si="22"/>
        <v>1.91232</v>
      </c>
      <c r="AB80">
        <f t="shared" ca="1" si="23"/>
        <v>0</v>
      </c>
      <c r="AC80">
        <f t="shared" ca="1" si="24"/>
        <v>1</v>
      </c>
      <c r="AD80">
        <f t="shared" ca="1" si="25"/>
        <v>0</v>
      </c>
    </row>
    <row r="81" spans="1:30" x14ac:dyDescent="0.2">
      <c r="A81" t="s">
        <v>18</v>
      </c>
      <c r="B81" t="s">
        <v>38272</v>
      </c>
      <c r="C81" t="s">
        <v>495</v>
      </c>
      <c r="D81" t="s">
        <v>566</v>
      </c>
      <c r="E81" t="s">
        <v>38273</v>
      </c>
      <c r="F81" t="s">
        <v>38271</v>
      </c>
      <c r="G81">
        <v>1.8503400000000001</v>
      </c>
      <c r="H81">
        <v>1.84687</v>
      </c>
      <c r="I81">
        <f t="shared" si="15"/>
        <v>5</v>
      </c>
      <c r="J81">
        <v>5</v>
      </c>
      <c r="K81">
        <f t="shared" si="16"/>
        <v>4.5</v>
      </c>
      <c r="L81">
        <v>4.5</v>
      </c>
      <c r="M81" t="s">
        <v>17</v>
      </c>
      <c r="N81">
        <f>N80-L115</f>
        <v>43921.830000000024</v>
      </c>
      <c r="U81" t="str">
        <f ca="1"/>
        <v>2025-06-16 22:41:07</v>
      </c>
      <c r="V81" s="7">
        <f t="shared" ca="1" si="17"/>
        <v>3</v>
      </c>
      <c r="W81" s="7">
        <f t="shared" ca="1" si="18"/>
        <v>35</v>
      </c>
      <c r="X81" s="7">
        <f t="shared" ca="1" si="19"/>
        <v>3.3999999999999986</v>
      </c>
      <c r="Y81" s="7">
        <f t="shared" ca="1" si="20"/>
        <v>1.91137</v>
      </c>
      <c r="Z81" s="7">
        <f t="shared" ca="1" si="21"/>
        <v>1.91279</v>
      </c>
      <c r="AA81" s="7">
        <f t="shared" ca="1" si="22"/>
        <v>1.90751</v>
      </c>
      <c r="AB81">
        <f t="shared" ca="1" si="23"/>
        <v>1</v>
      </c>
      <c r="AC81">
        <f t="shared" ca="1" si="24"/>
        <v>0</v>
      </c>
      <c r="AD81">
        <f t="shared" ca="1" si="25"/>
        <v>0</v>
      </c>
    </row>
    <row r="82" spans="1:30" x14ac:dyDescent="0.2">
      <c r="A82" t="s">
        <v>11</v>
      </c>
      <c r="B82" t="s">
        <v>38274</v>
      </c>
      <c r="C82" t="s">
        <v>544</v>
      </c>
      <c r="D82" t="s">
        <v>566</v>
      </c>
      <c r="E82" t="s">
        <v>38275</v>
      </c>
      <c r="F82" t="s">
        <v>38276</v>
      </c>
      <c r="G82">
        <v>1.8506499999999999</v>
      </c>
      <c r="H82">
        <v>1.85059</v>
      </c>
      <c r="I82">
        <f t="shared" si="15"/>
        <v>5</v>
      </c>
      <c r="J82">
        <v>5</v>
      </c>
      <c r="K82">
        <f t="shared" si="16"/>
        <v>-5</v>
      </c>
      <c r="L82">
        <v>-5</v>
      </c>
      <c r="M82" t="s">
        <v>17</v>
      </c>
      <c r="N82">
        <f>N81-L116</f>
        <v>43926.830000000024</v>
      </c>
      <c r="U82" t="str">
        <f ca="1"/>
        <v>2025-06-16 22:30:21</v>
      </c>
      <c r="V82" s="7">
        <f t="shared" ca="1" si="17"/>
        <v>2</v>
      </c>
      <c r="W82" s="7">
        <f t="shared" ca="1" si="18"/>
        <v>15</v>
      </c>
      <c r="X82" s="7">
        <f t="shared" ca="1" si="19"/>
        <v>-15</v>
      </c>
      <c r="Y82" s="7">
        <f t="shared" ca="1" si="20"/>
        <v>1.9068000000000001</v>
      </c>
      <c r="Z82" s="7">
        <f t="shared" ca="1" si="21"/>
        <v>1.9097299999999999</v>
      </c>
      <c r="AA82" s="7">
        <f t="shared" ca="1" si="22"/>
        <v>1.90724</v>
      </c>
      <c r="AB82">
        <f t="shared" ca="1" si="23"/>
        <v>0</v>
      </c>
      <c r="AC82">
        <f t="shared" ca="1" si="24"/>
        <v>0</v>
      </c>
      <c r="AD82">
        <f t="shared" ca="1" si="25"/>
        <v>1</v>
      </c>
    </row>
    <row r="83" spans="1:30" x14ac:dyDescent="0.2">
      <c r="A83" t="s">
        <v>18</v>
      </c>
      <c r="B83" t="s">
        <v>38277</v>
      </c>
      <c r="C83" t="s">
        <v>495</v>
      </c>
      <c r="D83" t="s">
        <v>566</v>
      </c>
      <c r="E83" t="s">
        <v>38278</v>
      </c>
      <c r="F83" t="s">
        <v>38279</v>
      </c>
      <c r="G83">
        <v>1.85073</v>
      </c>
      <c r="H83">
        <v>1.8516600000000001</v>
      </c>
      <c r="I83">
        <f t="shared" si="15"/>
        <v>5</v>
      </c>
      <c r="J83">
        <v>5</v>
      </c>
      <c r="K83">
        <f t="shared" si="16"/>
        <v>-5</v>
      </c>
      <c r="L83">
        <v>-5</v>
      </c>
      <c r="M83" t="s">
        <v>17</v>
      </c>
      <c r="N83">
        <f>N82-L117</f>
        <v>43931.830000000024</v>
      </c>
      <c r="U83" t="str">
        <f ca="1"/>
        <v>2025-06-16 22:20:08</v>
      </c>
      <c r="V83" s="7">
        <f t="shared" ca="1" si="17"/>
        <v>1</v>
      </c>
      <c r="W83" s="7">
        <f t="shared" ca="1" si="18"/>
        <v>5</v>
      </c>
      <c r="X83" s="7">
        <f t="shared" ca="1" si="19"/>
        <v>-5</v>
      </c>
      <c r="Y83" s="7">
        <f t="shared" ca="1" si="20"/>
        <v>1.9098599999999999</v>
      </c>
      <c r="Z83" s="7">
        <f t="shared" ca="1" si="21"/>
        <v>1.90893</v>
      </c>
      <c r="AA83" s="7">
        <f t="shared" ca="1" si="22"/>
        <v>1.90893</v>
      </c>
      <c r="AB83">
        <f t="shared" ca="1" si="23"/>
        <v>0</v>
      </c>
      <c r="AC83">
        <f t="shared" ca="1" si="24"/>
        <v>1</v>
      </c>
      <c r="AD83">
        <f t="shared" ca="1" si="25"/>
        <v>0</v>
      </c>
    </row>
    <row r="84" spans="1:30" x14ac:dyDescent="0.2">
      <c r="A84" t="s">
        <v>18</v>
      </c>
      <c r="B84" t="s">
        <v>38280</v>
      </c>
      <c r="C84" t="s">
        <v>495</v>
      </c>
      <c r="D84" t="s">
        <v>566</v>
      </c>
      <c r="E84" t="s">
        <v>38281</v>
      </c>
      <c r="F84" t="s">
        <v>38282</v>
      </c>
      <c r="G84">
        <v>1.85666</v>
      </c>
      <c r="H84">
        <v>1.8502799999999999</v>
      </c>
      <c r="I84">
        <f t="shared" si="15"/>
        <v>5</v>
      </c>
      <c r="J84">
        <v>5</v>
      </c>
      <c r="K84">
        <f t="shared" si="16"/>
        <v>4.5999999999999996</v>
      </c>
      <c r="L84">
        <v>4.5999999999999996</v>
      </c>
      <c r="M84" t="s">
        <v>17</v>
      </c>
      <c r="N84">
        <f>N83-L118</f>
        <v>43922.630000000026</v>
      </c>
      <c r="U84" t="str">
        <f ca="1"/>
        <v>2025-06-16 22:09:56</v>
      </c>
      <c r="V84" s="7">
        <f t="shared" ca="1" si="17"/>
        <v>1</v>
      </c>
      <c r="W84" s="7">
        <f t="shared" ca="1" si="18"/>
        <v>5</v>
      </c>
      <c r="X84" s="7">
        <f t="shared" ca="1" si="19"/>
        <v>4.5999999999999996</v>
      </c>
      <c r="Y84" s="7">
        <f t="shared" ca="1" si="20"/>
        <v>1.9089499999999999</v>
      </c>
      <c r="Z84" s="7">
        <f t="shared" ca="1" si="21"/>
        <v>1.90873</v>
      </c>
      <c r="AA84" s="7">
        <f t="shared" ca="1" si="22"/>
        <v>1.90873</v>
      </c>
      <c r="AB84">
        <f t="shared" ca="1" si="23"/>
        <v>0</v>
      </c>
      <c r="AC84">
        <f t="shared" ca="1" si="24"/>
        <v>1</v>
      </c>
      <c r="AD84">
        <f t="shared" ca="1" si="25"/>
        <v>0</v>
      </c>
    </row>
    <row r="85" spans="1:30" x14ac:dyDescent="0.2">
      <c r="A85" t="s">
        <v>11</v>
      </c>
      <c r="B85" t="s">
        <v>38283</v>
      </c>
      <c r="C85" t="s">
        <v>495</v>
      </c>
      <c r="D85" t="s">
        <v>566</v>
      </c>
      <c r="E85" t="s">
        <v>38284</v>
      </c>
      <c r="F85" t="s">
        <v>38285</v>
      </c>
      <c r="G85">
        <v>1.85704</v>
      </c>
      <c r="H85">
        <v>1.8567499999999999</v>
      </c>
      <c r="I85">
        <f t="shared" si="15"/>
        <v>5</v>
      </c>
      <c r="J85">
        <v>5</v>
      </c>
      <c r="K85">
        <f t="shared" si="16"/>
        <v>-5</v>
      </c>
      <c r="L85">
        <v>-5</v>
      </c>
      <c r="M85" t="s">
        <v>17</v>
      </c>
      <c r="N85">
        <f>N84-L119</f>
        <v>43922.630000000026</v>
      </c>
      <c r="U85" t="str">
        <f ca="1"/>
        <v>2025-06-16 21:59:43</v>
      </c>
      <c r="V85" s="7">
        <f t="shared" ca="1" si="17"/>
        <v>2</v>
      </c>
      <c r="W85" s="7">
        <f t="shared" ca="1" si="18"/>
        <v>15</v>
      </c>
      <c r="X85" s="7">
        <f t="shared" ca="1" si="19"/>
        <v>4.1999999999999993</v>
      </c>
      <c r="Y85" s="7">
        <f t="shared" ca="1" si="20"/>
        <v>1.90933</v>
      </c>
      <c r="Z85" s="7">
        <f t="shared" ca="1" si="21"/>
        <v>1.9097500000000001</v>
      </c>
      <c r="AA85" s="7">
        <f t="shared" ca="1" si="22"/>
        <v>1.9071899999999999</v>
      </c>
      <c r="AB85">
        <f t="shared" ca="1" si="23"/>
        <v>1</v>
      </c>
      <c r="AC85">
        <f t="shared" ca="1" si="24"/>
        <v>0</v>
      </c>
      <c r="AD85">
        <f t="shared" ca="1" si="25"/>
        <v>0</v>
      </c>
    </row>
    <row r="86" spans="1:30" x14ac:dyDescent="0.2">
      <c r="A86" t="s">
        <v>18</v>
      </c>
      <c r="B86" t="s">
        <v>38286</v>
      </c>
      <c r="C86" t="s">
        <v>495</v>
      </c>
      <c r="D86" t="s">
        <v>566</v>
      </c>
      <c r="E86" t="s">
        <v>38287</v>
      </c>
      <c r="F86" t="s">
        <v>38288</v>
      </c>
      <c r="G86">
        <v>1.85575</v>
      </c>
      <c r="H86">
        <v>1.8581000000000001</v>
      </c>
      <c r="I86">
        <f t="shared" si="15"/>
        <v>5</v>
      </c>
      <c r="J86">
        <v>5</v>
      </c>
      <c r="K86">
        <f t="shared" si="16"/>
        <v>-5</v>
      </c>
      <c r="L86">
        <v>-5</v>
      </c>
      <c r="M86" t="s">
        <v>17</v>
      </c>
      <c r="N86">
        <f>N85-L120</f>
        <v>43913.430000000029</v>
      </c>
      <c r="U86" t="str">
        <f ca="1"/>
        <v>2025-06-16 21:49:30</v>
      </c>
      <c r="V86" s="7">
        <f t="shared" ca="1" si="17"/>
        <v>1</v>
      </c>
      <c r="W86" s="7">
        <f t="shared" ca="1" si="18"/>
        <v>5</v>
      </c>
      <c r="X86" s="7">
        <f t="shared" ca="1" si="19"/>
        <v>4.5999999999999996</v>
      </c>
      <c r="Y86" s="7">
        <f t="shared" ca="1" si="20"/>
        <v>1.9074800000000001</v>
      </c>
      <c r="Z86" s="7">
        <f t="shared" ca="1" si="21"/>
        <v>1.9113599999999999</v>
      </c>
      <c r="AA86" s="7">
        <f t="shared" ca="1" si="22"/>
        <v>1.9113599999999999</v>
      </c>
      <c r="AB86">
        <f t="shared" ca="1" si="23"/>
        <v>0</v>
      </c>
      <c r="AC86">
        <f t="shared" ca="1" si="24"/>
        <v>0</v>
      </c>
      <c r="AD86">
        <f t="shared" ca="1" si="25"/>
        <v>1</v>
      </c>
    </row>
    <row r="87" spans="1:30" x14ac:dyDescent="0.2">
      <c r="A87" t="s">
        <v>18</v>
      </c>
      <c r="B87" t="s">
        <v>38289</v>
      </c>
      <c r="C87" t="s">
        <v>555</v>
      </c>
      <c r="D87" t="s">
        <v>566</v>
      </c>
      <c r="E87" t="s">
        <v>38290</v>
      </c>
      <c r="F87" t="s">
        <v>38288</v>
      </c>
      <c r="G87">
        <v>1.85768</v>
      </c>
      <c r="H87">
        <v>1.8581000000000001</v>
      </c>
      <c r="I87">
        <f t="shared" si="15"/>
        <v>10</v>
      </c>
      <c r="J87">
        <v>10</v>
      </c>
      <c r="K87">
        <f t="shared" si="16"/>
        <v>-10</v>
      </c>
      <c r="L87">
        <v>-10</v>
      </c>
      <c r="M87" t="s">
        <v>17</v>
      </c>
      <c r="N87">
        <f>N86-L121</f>
        <v>43908.830000000031</v>
      </c>
      <c r="U87" t="str">
        <f ca="1"/>
        <v>2025-06-16 21:39:18</v>
      </c>
      <c r="V87" s="7">
        <f t="shared" ca="1" si="17"/>
        <v>3</v>
      </c>
      <c r="W87" s="7">
        <f t="shared" ca="1" si="18"/>
        <v>35</v>
      </c>
      <c r="X87" s="7">
        <f t="shared" ca="1" si="19"/>
        <v>22.599999999999998</v>
      </c>
      <c r="Y87" s="7">
        <f t="shared" ca="1" si="20"/>
        <v>1.9114800000000001</v>
      </c>
      <c r="Z87" s="7">
        <f t="shared" ca="1" si="21"/>
        <v>1.9143300000000001</v>
      </c>
      <c r="AA87" s="7">
        <f t="shared" ca="1" si="22"/>
        <v>1.91032</v>
      </c>
      <c r="AB87">
        <f t="shared" ca="1" si="23"/>
        <v>1</v>
      </c>
      <c r="AC87">
        <f t="shared" ca="1" si="24"/>
        <v>0</v>
      </c>
      <c r="AD87">
        <f t="shared" ca="1" si="25"/>
        <v>0</v>
      </c>
    </row>
    <row r="88" spans="1:30" x14ac:dyDescent="0.2">
      <c r="A88" t="s">
        <v>11</v>
      </c>
      <c r="B88" t="s">
        <v>38291</v>
      </c>
      <c r="C88" t="s">
        <v>550</v>
      </c>
      <c r="D88" t="s">
        <v>566</v>
      </c>
      <c r="E88" t="s">
        <v>38292</v>
      </c>
      <c r="F88" t="s">
        <v>38293</v>
      </c>
      <c r="G88">
        <v>1.86056</v>
      </c>
      <c r="H88">
        <v>1.85592</v>
      </c>
      <c r="I88">
        <f t="shared" si="15"/>
        <v>5</v>
      </c>
      <c r="J88">
        <v>5</v>
      </c>
      <c r="K88">
        <f t="shared" si="16"/>
        <v>-5</v>
      </c>
      <c r="L88">
        <v>-5</v>
      </c>
      <c r="M88" t="s">
        <v>17</v>
      </c>
      <c r="N88">
        <f>N87-L122</f>
        <v>43899.630000000034</v>
      </c>
      <c r="U88" t="str">
        <f ca="1"/>
        <v>2025-06-16 21:28:32</v>
      </c>
      <c r="V88" s="7">
        <f t="shared" ca="1" si="17"/>
        <v>2</v>
      </c>
      <c r="W88" s="7">
        <f t="shared" ca="1" si="18"/>
        <v>15</v>
      </c>
      <c r="X88" s="7">
        <f t="shared" ca="1" si="19"/>
        <v>4.1999999999999993</v>
      </c>
      <c r="Y88" s="7">
        <f t="shared" ca="1" si="20"/>
        <v>1.9115200000000001</v>
      </c>
      <c r="Z88" s="7">
        <f t="shared" ca="1" si="21"/>
        <v>1.91398</v>
      </c>
      <c r="AA88" s="7">
        <f t="shared" ca="1" si="22"/>
        <v>1.91147</v>
      </c>
      <c r="AB88">
        <f t="shared" ca="1" si="23"/>
        <v>1</v>
      </c>
      <c r="AC88">
        <f t="shared" ca="1" si="24"/>
        <v>0</v>
      </c>
      <c r="AD88">
        <f t="shared" ca="1" si="25"/>
        <v>0</v>
      </c>
    </row>
    <row r="89" spans="1:30" x14ac:dyDescent="0.2">
      <c r="A89" t="s">
        <v>11</v>
      </c>
      <c r="B89" t="s">
        <v>38294</v>
      </c>
      <c r="C89" t="s">
        <v>28395</v>
      </c>
      <c r="D89" t="s">
        <v>566</v>
      </c>
      <c r="E89" t="s">
        <v>38295</v>
      </c>
      <c r="F89" t="s">
        <v>38293</v>
      </c>
      <c r="G89">
        <v>1.8585799999999999</v>
      </c>
      <c r="H89">
        <v>1.85592</v>
      </c>
      <c r="I89">
        <f t="shared" si="15"/>
        <v>10</v>
      </c>
      <c r="J89">
        <v>10</v>
      </c>
      <c r="K89">
        <f t="shared" si="16"/>
        <v>-10</v>
      </c>
      <c r="L89">
        <v>-10</v>
      </c>
      <c r="M89" t="s">
        <v>17</v>
      </c>
      <c r="N89">
        <f>N88-L123</f>
        <v>43904.630000000034</v>
      </c>
      <c r="U89" t="str">
        <f ca="1"/>
        <v>2025-06-16 21:18:20</v>
      </c>
      <c r="V89" s="7">
        <f t="shared" ca="1" si="17"/>
        <v>1</v>
      </c>
      <c r="W89" s="7">
        <f t="shared" ca="1" si="18"/>
        <v>5</v>
      </c>
      <c r="X89" s="7">
        <f t="shared" ca="1" si="19"/>
        <v>4.5999999999999996</v>
      </c>
      <c r="Y89" s="7">
        <f t="shared" ca="1" si="20"/>
        <v>1.91449</v>
      </c>
      <c r="Z89" s="7">
        <f t="shared" ca="1" si="21"/>
        <v>1.91195</v>
      </c>
      <c r="AA89" s="7">
        <f t="shared" ca="1" si="22"/>
        <v>1.91195</v>
      </c>
      <c r="AB89">
        <f t="shared" ca="1" si="23"/>
        <v>0</v>
      </c>
      <c r="AC89">
        <f t="shared" ca="1" si="24"/>
        <v>1</v>
      </c>
      <c r="AD89">
        <f t="shared" ca="1" si="25"/>
        <v>0</v>
      </c>
    </row>
    <row r="90" spans="1:30" x14ac:dyDescent="0.2">
      <c r="A90" t="s">
        <v>11</v>
      </c>
      <c r="B90" t="s">
        <v>38296</v>
      </c>
      <c r="C90" t="s">
        <v>29049</v>
      </c>
      <c r="D90" t="s">
        <v>566</v>
      </c>
      <c r="E90" t="s">
        <v>38297</v>
      </c>
      <c r="F90" t="s">
        <v>38293</v>
      </c>
      <c r="G90">
        <v>1.85693</v>
      </c>
      <c r="H90">
        <v>1.85592</v>
      </c>
      <c r="I90">
        <f t="shared" si="15"/>
        <v>20</v>
      </c>
      <c r="J90">
        <v>20</v>
      </c>
      <c r="K90">
        <f t="shared" si="16"/>
        <v>-20</v>
      </c>
      <c r="L90">
        <v>-20</v>
      </c>
      <c r="M90" t="s">
        <v>17</v>
      </c>
      <c r="N90">
        <f>N89-L124</f>
        <v>43900.030000000035</v>
      </c>
      <c r="U90" t="str">
        <f ca="1"/>
        <v>2025-06-16 21:08:07</v>
      </c>
      <c r="V90" s="7">
        <f t="shared" ca="1" si="17"/>
        <v>5</v>
      </c>
      <c r="W90" s="7">
        <f t="shared" ca="1" si="18"/>
        <v>155</v>
      </c>
      <c r="X90" s="7">
        <f t="shared" ca="1" si="19"/>
        <v>75.399999999999991</v>
      </c>
      <c r="Y90" s="7">
        <f t="shared" ca="1" si="20"/>
        <v>1.9117900000000001</v>
      </c>
      <c r="Z90" s="7">
        <f t="shared" ca="1" si="21"/>
        <v>1.9140999999999999</v>
      </c>
      <c r="AA90" s="7">
        <f t="shared" ca="1" si="22"/>
        <v>1.9108799999999999</v>
      </c>
      <c r="AB90">
        <f t="shared" ca="1" si="23"/>
        <v>1</v>
      </c>
      <c r="AC90">
        <f t="shared" ca="1" si="24"/>
        <v>0</v>
      </c>
      <c r="AD90">
        <f t="shared" ca="1" si="25"/>
        <v>0</v>
      </c>
    </row>
    <row r="91" spans="1:30" x14ac:dyDescent="0.2">
      <c r="A91" t="s">
        <v>11</v>
      </c>
      <c r="B91" t="s">
        <v>38298</v>
      </c>
      <c r="C91" t="s">
        <v>2730</v>
      </c>
      <c r="D91" t="s">
        <v>566</v>
      </c>
      <c r="E91" t="s">
        <v>38299</v>
      </c>
      <c r="F91" t="s">
        <v>38300</v>
      </c>
      <c r="G91">
        <v>1.8573900000000001</v>
      </c>
      <c r="H91">
        <v>1.8604000000000001</v>
      </c>
      <c r="I91">
        <f t="shared" si="15"/>
        <v>10</v>
      </c>
      <c r="J91">
        <v>10</v>
      </c>
      <c r="K91">
        <f t="shared" si="16"/>
        <v>9.1999999999999993</v>
      </c>
      <c r="L91">
        <v>9.1999999999999993</v>
      </c>
      <c r="M91" t="s">
        <v>17</v>
      </c>
      <c r="N91">
        <f>N90-L125</f>
        <v>43895.430000000037</v>
      </c>
      <c r="U91" t="str">
        <f ca="1"/>
        <v>2025-06-16 20:57:54</v>
      </c>
      <c r="V91" s="7">
        <f t="shared" ca="1" si="17"/>
        <v>2</v>
      </c>
      <c r="W91" s="7">
        <f t="shared" ca="1" si="18"/>
        <v>15</v>
      </c>
      <c r="X91" s="7">
        <f t="shared" ca="1" si="19"/>
        <v>13.799999999999999</v>
      </c>
      <c r="Y91" s="7">
        <f t="shared" ca="1" si="20"/>
        <v>1.9138200000000001</v>
      </c>
      <c r="Z91" s="7">
        <f t="shared" ca="1" si="21"/>
        <v>1.9111199999999999</v>
      </c>
      <c r="AA91" s="7">
        <f t="shared" ca="1" si="22"/>
        <v>1.90831</v>
      </c>
      <c r="AB91">
        <f t="shared" ca="1" si="23"/>
        <v>0</v>
      </c>
      <c r="AC91">
        <f t="shared" ca="1" si="24"/>
        <v>1</v>
      </c>
      <c r="AD91">
        <f t="shared" ca="1" si="25"/>
        <v>0</v>
      </c>
    </row>
    <row r="92" spans="1:30" x14ac:dyDescent="0.2">
      <c r="A92" t="s">
        <v>11</v>
      </c>
      <c r="B92" t="s">
        <v>38301</v>
      </c>
      <c r="C92" t="s">
        <v>495</v>
      </c>
      <c r="D92" t="s">
        <v>566</v>
      </c>
      <c r="E92" t="s">
        <v>38302</v>
      </c>
      <c r="F92" t="s">
        <v>38300</v>
      </c>
      <c r="G92">
        <v>1.85836</v>
      </c>
      <c r="H92">
        <v>1.8604000000000001</v>
      </c>
      <c r="I92">
        <f t="shared" si="15"/>
        <v>5</v>
      </c>
      <c r="J92">
        <v>5</v>
      </c>
      <c r="K92">
        <f t="shared" si="16"/>
        <v>4.5999999999999996</v>
      </c>
      <c r="L92">
        <v>4.5999999999999996</v>
      </c>
      <c r="M92" t="s">
        <v>17</v>
      </c>
      <c r="N92">
        <f>N91-L126</f>
        <v>43886.23000000004</v>
      </c>
      <c r="U92" t="str">
        <f ca="1"/>
        <v>2025-06-16 20:47:42</v>
      </c>
      <c r="V92" s="7">
        <f t="shared" ca="1" si="17"/>
        <v>1</v>
      </c>
      <c r="W92" s="7">
        <f t="shared" ca="1" si="18"/>
        <v>5</v>
      </c>
      <c r="X92" s="7">
        <f t="shared" ca="1" si="19"/>
        <v>4.5999999999999996</v>
      </c>
      <c r="Y92" s="7">
        <f t="shared" ca="1" si="20"/>
        <v>1.9117</v>
      </c>
      <c r="Z92" s="7">
        <f t="shared" ca="1" si="21"/>
        <v>1.9081399999999999</v>
      </c>
      <c r="AA92" s="7">
        <f t="shared" ca="1" si="22"/>
        <v>1.9081399999999999</v>
      </c>
      <c r="AB92">
        <f t="shared" ca="1" si="23"/>
        <v>0</v>
      </c>
      <c r="AC92">
        <f t="shared" ca="1" si="24"/>
        <v>1</v>
      </c>
      <c r="AD92">
        <f t="shared" ca="1" si="25"/>
        <v>0</v>
      </c>
    </row>
    <row r="93" spans="1:30" x14ac:dyDescent="0.2">
      <c r="A93" t="s">
        <v>18</v>
      </c>
      <c r="B93" t="s">
        <v>38303</v>
      </c>
      <c r="C93" t="s">
        <v>1525</v>
      </c>
      <c r="D93" t="s">
        <v>566</v>
      </c>
      <c r="E93" t="s">
        <v>38304</v>
      </c>
      <c r="F93" t="s">
        <v>38305</v>
      </c>
      <c r="G93">
        <v>1.86087</v>
      </c>
      <c r="H93">
        <v>1.859</v>
      </c>
      <c r="I93">
        <f t="shared" si="15"/>
        <v>40</v>
      </c>
      <c r="J93">
        <v>40</v>
      </c>
      <c r="K93">
        <f t="shared" si="16"/>
        <v>36.799999999999997</v>
      </c>
      <c r="L93">
        <v>36.799999999999997</v>
      </c>
      <c r="M93" t="s">
        <v>17</v>
      </c>
      <c r="N93">
        <f>N92-L127</f>
        <v>43891.23000000004</v>
      </c>
      <c r="U93" t="str">
        <f ca="1"/>
        <v>2025-06-16 20:37:29</v>
      </c>
      <c r="V93" s="7">
        <f t="shared" ca="1" si="17"/>
        <v>5</v>
      </c>
      <c r="W93" s="7">
        <f t="shared" ca="1" si="18"/>
        <v>155</v>
      </c>
      <c r="X93" s="7">
        <f t="shared" ca="1" si="19"/>
        <v>-155</v>
      </c>
      <c r="Y93" s="7">
        <f t="shared" ca="1" si="20"/>
        <v>1.9083300000000001</v>
      </c>
      <c r="Z93" s="7">
        <f t="shared" ca="1" si="21"/>
        <v>1.9075299999999999</v>
      </c>
      <c r="AA93" s="7">
        <f t="shared" ca="1" si="22"/>
        <v>1.9035899999999999</v>
      </c>
      <c r="AB93">
        <f t="shared" ca="1" si="23"/>
        <v>0</v>
      </c>
      <c r="AC93">
        <f t="shared" ca="1" si="24"/>
        <v>1</v>
      </c>
      <c r="AD93">
        <f t="shared" ca="1" si="25"/>
        <v>0</v>
      </c>
    </row>
    <row r="94" spans="1:30" x14ac:dyDescent="0.2">
      <c r="A94" t="s">
        <v>18</v>
      </c>
      <c r="B94" t="s">
        <v>38306</v>
      </c>
      <c r="C94" t="s">
        <v>2723</v>
      </c>
      <c r="D94" t="s">
        <v>566</v>
      </c>
      <c r="E94" t="s">
        <v>38307</v>
      </c>
      <c r="F94" t="s">
        <v>38305</v>
      </c>
      <c r="G94">
        <v>1.85907</v>
      </c>
      <c r="H94">
        <v>1.859</v>
      </c>
      <c r="I94">
        <f t="shared" si="15"/>
        <v>20</v>
      </c>
      <c r="J94">
        <v>20</v>
      </c>
      <c r="K94">
        <f t="shared" si="16"/>
        <v>18.399999999999999</v>
      </c>
      <c r="L94">
        <v>18.399999999999999</v>
      </c>
      <c r="M94" t="s">
        <v>17</v>
      </c>
      <c r="N94">
        <f>N93-L128</f>
        <v>43886.630000000041</v>
      </c>
      <c r="U94" t="str">
        <f ca="1"/>
        <v>2025-06-16 20:06:17</v>
      </c>
      <c r="V94" s="7">
        <f t="shared" ca="1" si="17"/>
        <v>1</v>
      </c>
      <c r="W94" s="7">
        <f t="shared" ca="1" si="18"/>
        <v>5</v>
      </c>
      <c r="X94" s="7">
        <f t="shared" ca="1" si="19"/>
        <v>4.5999999999999996</v>
      </c>
      <c r="Y94" s="7">
        <f t="shared" ca="1" si="20"/>
        <v>1.1698599999999999</v>
      </c>
      <c r="Z94" s="7">
        <f t="shared" ca="1" si="21"/>
        <v>1.16835</v>
      </c>
      <c r="AA94" s="7">
        <f t="shared" ca="1" si="22"/>
        <v>1.16835</v>
      </c>
      <c r="AB94">
        <f t="shared" ca="1" si="23"/>
        <v>0</v>
      </c>
      <c r="AC94">
        <f t="shared" ca="1" si="24"/>
        <v>1</v>
      </c>
      <c r="AD94">
        <f t="shared" ca="1" si="25"/>
        <v>0</v>
      </c>
    </row>
    <row r="95" spans="1:30" x14ac:dyDescent="0.2">
      <c r="A95" t="s">
        <v>18</v>
      </c>
      <c r="B95" t="s">
        <v>38308</v>
      </c>
      <c r="C95" t="s">
        <v>29125</v>
      </c>
      <c r="D95" t="s">
        <v>566</v>
      </c>
      <c r="E95" t="s">
        <v>38309</v>
      </c>
      <c r="F95" t="s">
        <v>38305</v>
      </c>
      <c r="G95">
        <v>1.85731</v>
      </c>
      <c r="H95">
        <v>1.859</v>
      </c>
      <c r="I95">
        <f t="shared" si="15"/>
        <v>10</v>
      </c>
      <c r="J95">
        <v>10</v>
      </c>
      <c r="K95">
        <f t="shared" si="16"/>
        <v>-10</v>
      </c>
      <c r="L95">
        <v>-10</v>
      </c>
      <c r="M95" t="s">
        <v>17</v>
      </c>
      <c r="N95">
        <f>N94-L129</f>
        <v>43882.030000000042</v>
      </c>
      <c r="U95" t="str">
        <f ca="1"/>
        <v>2025-06-16 19:56:05</v>
      </c>
      <c r="V95" s="7">
        <f t="shared" ca="1" si="17"/>
        <v>2</v>
      </c>
      <c r="W95" s="7">
        <f t="shared" ca="1" si="18"/>
        <v>15</v>
      </c>
      <c r="X95" s="7">
        <f t="shared" ca="1" si="19"/>
        <v>13.799999999999999</v>
      </c>
      <c r="Y95" s="7">
        <f t="shared" ca="1" si="20"/>
        <v>1.1682999999999999</v>
      </c>
      <c r="Z95" s="7">
        <f t="shared" ca="1" si="21"/>
        <v>1.1677299999999999</v>
      </c>
      <c r="AA95" s="7">
        <f t="shared" ca="1" si="22"/>
        <v>1.1675199999999999</v>
      </c>
      <c r="AB95">
        <f t="shared" ca="1" si="23"/>
        <v>0</v>
      </c>
      <c r="AC95">
        <f t="shared" ca="1" si="24"/>
        <v>1</v>
      </c>
      <c r="AD95">
        <f t="shared" ca="1" si="25"/>
        <v>0</v>
      </c>
    </row>
    <row r="96" spans="1:30" x14ac:dyDescent="0.2">
      <c r="A96" t="s">
        <v>18</v>
      </c>
      <c r="B96" t="s">
        <v>38310</v>
      </c>
      <c r="C96" t="s">
        <v>495</v>
      </c>
      <c r="D96" t="s">
        <v>566</v>
      </c>
      <c r="E96" t="s">
        <v>38311</v>
      </c>
      <c r="F96" t="s">
        <v>38305</v>
      </c>
      <c r="G96">
        <v>1.85588</v>
      </c>
      <c r="H96">
        <v>1.859</v>
      </c>
      <c r="I96">
        <f t="shared" si="15"/>
        <v>5</v>
      </c>
      <c r="J96">
        <v>5</v>
      </c>
      <c r="K96">
        <f t="shared" si="16"/>
        <v>-5</v>
      </c>
      <c r="L96">
        <v>-5</v>
      </c>
      <c r="M96" t="s">
        <v>17</v>
      </c>
      <c r="N96">
        <f>N95-L130</f>
        <v>43877.430000000044</v>
      </c>
      <c r="U96" t="str">
        <f ca="1"/>
        <v>2025-06-16 19:45:52</v>
      </c>
      <c r="V96" s="7">
        <f t="shared" ca="1" si="17"/>
        <v>1</v>
      </c>
      <c r="W96" s="7">
        <f t="shared" ca="1" si="18"/>
        <v>5</v>
      </c>
      <c r="X96" s="7">
        <f t="shared" ca="1" si="19"/>
        <v>4.5999999999999996</v>
      </c>
      <c r="Y96" s="7">
        <f t="shared" ca="1" si="20"/>
        <v>1.1677299999999999</v>
      </c>
      <c r="Z96" s="7">
        <f t="shared" ca="1" si="21"/>
        <v>1.16689</v>
      </c>
      <c r="AA96" s="7">
        <f t="shared" ca="1" si="22"/>
        <v>1.16689</v>
      </c>
      <c r="AB96">
        <f t="shared" ca="1" si="23"/>
        <v>0</v>
      </c>
      <c r="AC96">
        <f t="shared" ca="1" si="24"/>
        <v>1</v>
      </c>
      <c r="AD96">
        <f t="shared" ca="1" si="25"/>
        <v>0</v>
      </c>
    </row>
    <row r="97" spans="1:30" x14ac:dyDescent="0.2">
      <c r="A97" t="s">
        <v>18</v>
      </c>
      <c r="B97" t="s">
        <v>38312</v>
      </c>
      <c r="C97" t="s">
        <v>495</v>
      </c>
      <c r="D97" t="s">
        <v>566</v>
      </c>
      <c r="E97" t="s">
        <v>38313</v>
      </c>
      <c r="F97" t="s">
        <v>38314</v>
      </c>
      <c r="G97">
        <v>1.85704</v>
      </c>
      <c r="H97">
        <v>1.8559300000000001</v>
      </c>
      <c r="I97">
        <f t="shared" si="15"/>
        <v>5</v>
      </c>
      <c r="J97">
        <v>5</v>
      </c>
      <c r="K97">
        <f t="shared" si="16"/>
        <v>4.5999999999999996</v>
      </c>
      <c r="L97">
        <v>4.5999999999999996</v>
      </c>
      <c r="M97" t="s">
        <v>17</v>
      </c>
      <c r="N97">
        <f>N96-L131</f>
        <v>43882.430000000044</v>
      </c>
      <c r="U97" t="str">
        <f ca="1"/>
        <v>2025-06-16 19:35:40</v>
      </c>
      <c r="V97" s="7">
        <f t="shared" ca="1" si="17"/>
        <v>1</v>
      </c>
      <c r="W97" s="7">
        <f t="shared" ca="1" si="18"/>
        <v>5</v>
      </c>
      <c r="X97" s="7">
        <f t="shared" ca="1" si="19"/>
        <v>4.5999999999999996</v>
      </c>
      <c r="Y97" s="7">
        <f t="shared" ca="1" si="20"/>
        <v>1.1667700000000001</v>
      </c>
      <c r="Z97" s="7">
        <f t="shared" ca="1" si="21"/>
        <v>1.1643699999999999</v>
      </c>
      <c r="AA97" s="7">
        <f t="shared" ca="1" si="22"/>
        <v>1.1643699999999999</v>
      </c>
      <c r="AB97">
        <f t="shared" ca="1" si="23"/>
        <v>0</v>
      </c>
      <c r="AC97">
        <f t="shared" ca="1" si="24"/>
        <v>1</v>
      </c>
      <c r="AD97">
        <f t="shared" ca="1" si="25"/>
        <v>0</v>
      </c>
    </row>
    <row r="98" spans="1:30" x14ac:dyDescent="0.2">
      <c r="A98" t="s">
        <v>18</v>
      </c>
      <c r="B98" t="s">
        <v>38315</v>
      </c>
      <c r="C98" t="s">
        <v>30862</v>
      </c>
      <c r="D98" t="s">
        <v>566</v>
      </c>
      <c r="E98" t="s">
        <v>38316</v>
      </c>
      <c r="F98" t="s">
        <v>38314</v>
      </c>
      <c r="G98">
        <v>1.8597300000000001</v>
      </c>
      <c r="H98">
        <v>1.8559300000000001</v>
      </c>
      <c r="I98">
        <f t="shared" si="15"/>
        <v>10</v>
      </c>
      <c r="J98">
        <v>10</v>
      </c>
      <c r="K98">
        <f t="shared" si="16"/>
        <v>9.1999999999999993</v>
      </c>
      <c r="L98">
        <v>9.1999999999999993</v>
      </c>
      <c r="M98" t="s">
        <v>17</v>
      </c>
      <c r="N98">
        <f>N97-L132</f>
        <v>43873.230000000047</v>
      </c>
      <c r="U98" t="str">
        <f ca="1"/>
        <v>2025-06-16 19:24:51</v>
      </c>
      <c r="V98" s="7">
        <f t="shared" ca="1" si="17"/>
        <v>1</v>
      </c>
      <c r="W98" s="7">
        <f t="shared" ca="1" si="18"/>
        <v>5</v>
      </c>
      <c r="X98" s="7">
        <f t="shared" ca="1" si="19"/>
        <v>4.5999999999999996</v>
      </c>
      <c r="Y98" s="7">
        <f t="shared" ca="1" si="20"/>
        <v>1.1648700000000001</v>
      </c>
      <c r="Z98" s="7">
        <f t="shared" ca="1" si="21"/>
        <v>1.16473</v>
      </c>
      <c r="AA98" s="7">
        <f t="shared" ca="1" si="22"/>
        <v>1.16473</v>
      </c>
      <c r="AB98">
        <f t="shared" ca="1" si="23"/>
        <v>0</v>
      </c>
      <c r="AC98">
        <f t="shared" ca="1" si="24"/>
        <v>1</v>
      </c>
      <c r="AD98">
        <f t="shared" ca="1" si="25"/>
        <v>0</v>
      </c>
    </row>
    <row r="99" spans="1:30" x14ac:dyDescent="0.2">
      <c r="A99" t="s">
        <v>11</v>
      </c>
      <c r="B99" t="s">
        <v>38317</v>
      </c>
      <c r="C99" t="s">
        <v>495</v>
      </c>
      <c r="D99" t="s">
        <v>14</v>
      </c>
      <c r="E99" t="s">
        <v>38318</v>
      </c>
      <c r="F99" t="s">
        <v>38319</v>
      </c>
      <c r="G99">
        <v>0.54334000000000005</v>
      </c>
      <c r="H99">
        <v>0.54347999999999996</v>
      </c>
      <c r="I99">
        <f t="shared" si="15"/>
        <v>5</v>
      </c>
      <c r="J99">
        <v>5</v>
      </c>
      <c r="K99">
        <f t="shared" si="16"/>
        <v>4.5999999999999996</v>
      </c>
      <c r="L99">
        <v>4.5999999999999996</v>
      </c>
      <c r="M99" t="s">
        <v>17</v>
      </c>
      <c r="N99">
        <f>N98-L133</f>
        <v>43868.630000000048</v>
      </c>
      <c r="U99" t="str">
        <f ca="1"/>
        <v>2025-06-16 19:14:38</v>
      </c>
      <c r="V99" s="7">
        <f t="shared" ca="1" si="17"/>
        <v>2</v>
      </c>
      <c r="W99" s="7">
        <f t="shared" ca="1" si="18"/>
        <v>15</v>
      </c>
      <c r="X99" s="7">
        <f t="shared" ca="1" si="19"/>
        <v>4.1999999999999993</v>
      </c>
      <c r="Y99" s="7">
        <f t="shared" ca="1" si="20"/>
        <v>1.1647099999999999</v>
      </c>
      <c r="Z99" s="7">
        <f t="shared" ca="1" si="21"/>
        <v>1.1652800000000001</v>
      </c>
      <c r="AA99" s="7">
        <f t="shared" ca="1" si="22"/>
        <v>1.1643399999999999</v>
      </c>
      <c r="AB99">
        <f t="shared" ca="1" si="23"/>
        <v>1</v>
      </c>
      <c r="AC99">
        <f t="shared" ca="1" si="24"/>
        <v>0</v>
      </c>
      <c r="AD99">
        <f t="shared" ca="1" si="25"/>
        <v>0</v>
      </c>
    </row>
    <row r="100" spans="1:30" x14ac:dyDescent="0.2">
      <c r="A100" t="s">
        <v>18</v>
      </c>
      <c r="B100" t="s">
        <v>38320</v>
      </c>
      <c r="C100" t="s">
        <v>495</v>
      </c>
      <c r="D100" t="s">
        <v>14</v>
      </c>
      <c r="E100" t="s">
        <v>38321</v>
      </c>
      <c r="F100" t="s">
        <v>38322</v>
      </c>
      <c r="G100">
        <v>0.54115999999999997</v>
      </c>
      <c r="H100">
        <v>0.54317000000000004</v>
      </c>
      <c r="I100">
        <f t="shared" si="15"/>
        <v>5</v>
      </c>
      <c r="J100">
        <v>5</v>
      </c>
      <c r="K100">
        <f t="shared" si="16"/>
        <v>-5</v>
      </c>
      <c r="L100">
        <v>-5</v>
      </c>
      <c r="M100" t="s">
        <v>17</v>
      </c>
      <c r="N100">
        <f>N99-L134</f>
        <v>43864.03000000005</v>
      </c>
      <c r="U100" t="str">
        <f ca="1"/>
        <v>2025-06-16 19:04:25</v>
      </c>
      <c r="V100" s="7">
        <f t="shared" ca="1" si="17"/>
        <v>1</v>
      </c>
      <c r="W100" s="7">
        <f t="shared" ca="1" si="18"/>
        <v>5</v>
      </c>
      <c r="X100" s="7">
        <f t="shared" ca="1" si="19"/>
        <v>4.5999999999999996</v>
      </c>
      <c r="Y100" s="7">
        <f t="shared" ca="1" si="20"/>
        <v>1.1655599999999999</v>
      </c>
      <c r="Z100" s="7">
        <f t="shared" ca="1" si="21"/>
        <v>1.1650499999999999</v>
      </c>
      <c r="AA100" s="7">
        <f t="shared" ca="1" si="22"/>
        <v>1.1650499999999999</v>
      </c>
      <c r="AB100">
        <f t="shared" ca="1" si="23"/>
        <v>0</v>
      </c>
      <c r="AC100">
        <f t="shared" ca="1" si="24"/>
        <v>1</v>
      </c>
      <c r="AD100">
        <f t="shared" ca="1" si="25"/>
        <v>0</v>
      </c>
    </row>
    <row r="101" spans="1:30" x14ac:dyDescent="0.2">
      <c r="A101" t="s">
        <v>18</v>
      </c>
      <c r="B101" t="s">
        <v>38323</v>
      </c>
      <c r="C101" t="s">
        <v>28068</v>
      </c>
      <c r="D101" t="s">
        <v>14</v>
      </c>
      <c r="E101" t="s">
        <v>38324</v>
      </c>
      <c r="F101" t="s">
        <v>38322</v>
      </c>
      <c r="G101">
        <v>0.54262999999999995</v>
      </c>
      <c r="H101">
        <v>0.54317000000000004</v>
      </c>
      <c r="I101">
        <f t="shared" si="15"/>
        <v>10</v>
      </c>
      <c r="J101">
        <v>10</v>
      </c>
      <c r="K101">
        <f t="shared" si="16"/>
        <v>-10</v>
      </c>
      <c r="L101">
        <v>-10</v>
      </c>
      <c r="M101" t="s">
        <v>17</v>
      </c>
      <c r="N101">
        <f>N100-L135</f>
        <v>43859.430000000051</v>
      </c>
      <c r="U101" t="str">
        <f ca="1"/>
        <v>2025-06-16 18:54:13</v>
      </c>
      <c r="V101" s="7">
        <f t="shared" ca="1" si="17"/>
        <v>2</v>
      </c>
      <c r="W101" s="7">
        <f t="shared" ca="1" si="18"/>
        <v>15</v>
      </c>
      <c r="X101" s="7">
        <f t="shared" ca="1" si="19"/>
        <v>4.1999999999999993</v>
      </c>
      <c r="Y101" s="7">
        <f t="shared" ca="1" si="20"/>
        <v>1.1649700000000001</v>
      </c>
      <c r="Z101" s="7">
        <f t="shared" ca="1" si="21"/>
        <v>1.1649799999999999</v>
      </c>
      <c r="AA101" s="7">
        <f t="shared" ca="1" si="22"/>
        <v>1.1643399999999999</v>
      </c>
      <c r="AB101">
        <f t="shared" ca="1" si="23"/>
        <v>1</v>
      </c>
      <c r="AC101">
        <f t="shared" ca="1" si="24"/>
        <v>0</v>
      </c>
      <c r="AD101">
        <f t="shared" ca="1" si="25"/>
        <v>0</v>
      </c>
    </row>
    <row r="102" spans="1:30" x14ac:dyDescent="0.2">
      <c r="A102" t="s">
        <v>11</v>
      </c>
      <c r="B102" t="s">
        <v>38325</v>
      </c>
      <c r="C102" t="s">
        <v>558</v>
      </c>
      <c r="D102" t="s">
        <v>14</v>
      </c>
      <c r="E102" t="s">
        <v>38326</v>
      </c>
      <c r="F102" t="s">
        <v>38327</v>
      </c>
      <c r="G102">
        <v>0.54186999999999996</v>
      </c>
      <c r="H102">
        <v>0.54168000000000005</v>
      </c>
      <c r="I102">
        <f t="shared" ref="I102:I165" si="26">IF(J102=80,0,J102)</f>
        <v>10</v>
      </c>
      <c r="J102">
        <v>10</v>
      </c>
      <c r="K102">
        <f t="shared" ref="K102:K165" si="27">IF(OR(L102=-80,L102&gt;40),0,L102)</f>
        <v>-10</v>
      </c>
      <c r="L102">
        <v>-10</v>
      </c>
      <c r="M102" t="s">
        <v>17</v>
      </c>
      <c r="N102">
        <f>N101-L136</f>
        <v>43850.230000000054</v>
      </c>
      <c r="U102" t="str">
        <f ca="1"/>
        <v>2025-06-16 18:44:00</v>
      </c>
      <c r="V102" s="7">
        <f t="shared" ca="1" si="17"/>
        <v>1</v>
      </c>
      <c r="W102" s="7">
        <f t="shared" ca="1" si="18"/>
        <v>5</v>
      </c>
      <c r="X102" s="7">
        <f t="shared" ca="1" si="19"/>
        <v>4.5999999999999996</v>
      </c>
      <c r="Y102" s="7">
        <f t="shared" ca="1" si="20"/>
        <v>1.1648099999999999</v>
      </c>
      <c r="Z102" s="7">
        <f t="shared" ca="1" si="21"/>
        <v>1.1640900000000001</v>
      </c>
      <c r="AA102" s="7">
        <f t="shared" ca="1" si="22"/>
        <v>1.1640900000000001</v>
      </c>
      <c r="AB102">
        <f t="shared" ca="1" si="23"/>
        <v>0</v>
      </c>
      <c r="AC102">
        <f t="shared" ca="1" si="24"/>
        <v>1</v>
      </c>
      <c r="AD102">
        <f t="shared" ca="1" si="25"/>
        <v>0</v>
      </c>
    </row>
    <row r="103" spans="1:30" x14ac:dyDescent="0.2">
      <c r="A103" t="s">
        <v>11</v>
      </c>
      <c r="B103" t="s">
        <v>38328</v>
      </c>
      <c r="C103" t="s">
        <v>5486</v>
      </c>
      <c r="D103" t="s">
        <v>14</v>
      </c>
      <c r="E103" t="s">
        <v>38329</v>
      </c>
      <c r="F103" t="s">
        <v>38327</v>
      </c>
      <c r="G103">
        <v>0.54071999999999998</v>
      </c>
      <c r="H103">
        <v>0.54168000000000005</v>
      </c>
      <c r="I103">
        <f t="shared" si="26"/>
        <v>20</v>
      </c>
      <c r="J103">
        <v>20</v>
      </c>
      <c r="K103">
        <f t="shared" si="27"/>
        <v>18.399999999999999</v>
      </c>
      <c r="L103">
        <v>18.399999999999999</v>
      </c>
      <c r="M103" t="s">
        <v>17</v>
      </c>
      <c r="N103">
        <f>N102-L137</f>
        <v>43841.030000000057</v>
      </c>
      <c r="U103" t="str">
        <f ca="1"/>
        <v>2025-06-16 18:33:47</v>
      </c>
      <c r="V103" s="7">
        <f t="shared" ca="1" si="17"/>
        <v>5</v>
      </c>
      <c r="W103" s="7">
        <f t="shared" ca="1" si="18"/>
        <v>155</v>
      </c>
      <c r="X103" s="7">
        <f t="shared" ca="1" si="19"/>
        <v>-155</v>
      </c>
      <c r="Y103" s="7">
        <f t="shared" ca="1" si="20"/>
        <v>1.1641300000000001</v>
      </c>
      <c r="Z103" s="7">
        <f t="shared" ca="1" si="21"/>
        <v>1.1640699999999999</v>
      </c>
      <c r="AA103" s="7">
        <f t="shared" ca="1" si="22"/>
        <v>1.16259</v>
      </c>
      <c r="AB103">
        <f t="shared" ca="1" si="23"/>
        <v>0</v>
      </c>
      <c r="AC103">
        <f t="shared" ca="1" si="24"/>
        <v>1</v>
      </c>
      <c r="AD103">
        <f t="shared" ca="1" si="25"/>
        <v>0</v>
      </c>
    </row>
    <row r="104" spans="1:30" x14ac:dyDescent="0.2">
      <c r="A104" t="s">
        <v>11</v>
      </c>
      <c r="B104" t="s">
        <v>38330</v>
      </c>
      <c r="C104" t="s">
        <v>495</v>
      </c>
      <c r="D104" t="s">
        <v>14</v>
      </c>
      <c r="E104" t="s">
        <v>38331</v>
      </c>
      <c r="F104" t="s">
        <v>38327</v>
      </c>
      <c r="G104">
        <v>0.54301999999999995</v>
      </c>
      <c r="H104">
        <v>0.54168000000000005</v>
      </c>
      <c r="I104">
        <f t="shared" si="26"/>
        <v>5</v>
      </c>
      <c r="J104">
        <v>5</v>
      </c>
      <c r="K104">
        <f t="shared" si="27"/>
        <v>-5</v>
      </c>
      <c r="L104">
        <v>-5</v>
      </c>
      <c r="M104" t="s">
        <v>17</v>
      </c>
      <c r="N104">
        <f>N103-L138</f>
        <v>43836.430000000058</v>
      </c>
      <c r="U104" t="str">
        <f ca="1"/>
        <v>2025-06-16 18:22:56</v>
      </c>
      <c r="V104" s="7">
        <f t="shared" ca="1" si="17"/>
        <v>1</v>
      </c>
      <c r="W104" s="7">
        <f t="shared" ca="1" si="18"/>
        <v>5</v>
      </c>
      <c r="X104" s="7">
        <f t="shared" ca="1" si="19"/>
        <v>4.5999999999999996</v>
      </c>
      <c r="Y104" s="7">
        <f t="shared" ca="1" si="20"/>
        <v>1.1627799999999999</v>
      </c>
      <c r="Z104" s="7">
        <f t="shared" ca="1" si="21"/>
        <v>1.1634599999999999</v>
      </c>
      <c r="AA104" s="7">
        <f t="shared" ca="1" si="22"/>
        <v>1.1634599999999999</v>
      </c>
      <c r="AB104">
        <f t="shared" ca="1" si="23"/>
        <v>0</v>
      </c>
      <c r="AC104">
        <f t="shared" ca="1" si="24"/>
        <v>0</v>
      </c>
      <c r="AD104">
        <f t="shared" ca="1" si="25"/>
        <v>1</v>
      </c>
    </row>
    <row r="105" spans="1:30" x14ac:dyDescent="0.2">
      <c r="A105" t="s">
        <v>18</v>
      </c>
      <c r="B105" t="s">
        <v>38332</v>
      </c>
      <c r="C105" t="s">
        <v>555</v>
      </c>
      <c r="D105" t="s">
        <v>14</v>
      </c>
      <c r="E105" t="s">
        <v>38333</v>
      </c>
      <c r="F105" t="s">
        <v>38334</v>
      </c>
      <c r="G105">
        <v>0.54220999999999997</v>
      </c>
      <c r="H105">
        <v>0.54278000000000004</v>
      </c>
      <c r="I105">
        <f t="shared" si="26"/>
        <v>10</v>
      </c>
      <c r="J105">
        <v>10</v>
      </c>
      <c r="K105">
        <f t="shared" si="27"/>
        <v>-10</v>
      </c>
      <c r="L105">
        <v>-10</v>
      </c>
      <c r="M105" t="s">
        <v>17</v>
      </c>
      <c r="N105">
        <f>N104-L139</f>
        <v>43831.83000000006</v>
      </c>
      <c r="U105" t="str">
        <f ca="1"/>
        <v>2025-06-16 18:12:43</v>
      </c>
      <c r="V105" s="7">
        <f t="shared" ca="1" si="17"/>
        <v>2</v>
      </c>
      <c r="W105" s="7">
        <f t="shared" ca="1" si="18"/>
        <v>15</v>
      </c>
      <c r="X105" s="7">
        <f t="shared" ca="1" si="19"/>
        <v>13.799999999999999</v>
      </c>
      <c r="Y105" s="7">
        <f t="shared" ca="1" si="20"/>
        <v>1.1634599999999999</v>
      </c>
      <c r="Z105" s="7">
        <f t="shared" ca="1" si="21"/>
        <v>1.1632800000000001</v>
      </c>
      <c r="AA105" s="7">
        <f t="shared" ca="1" si="22"/>
        <v>1.16299</v>
      </c>
      <c r="AB105">
        <f t="shared" ca="1" si="23"/>
        <v>0</v>
      </c>
      <c r="AC105">
        <f t="shared" ca="1" si="24"/>
        <v>1</v>
      </c>
      <c r="AD105">
        <f t="shared" ca="1" si="25"/>
        <v>0</v>
      </c>
    </row>
    <row r="106" spans="1:30" x14ac:dyDescent="0.2">
      <c r="A106" t="s">
        <v>18</v>
      </c>
      <c r="B106" t="s">
        <v>38335</v>
      </c>
      <c r="C106" t="s">
        <v>495</v>
      </c>
      <c r="D106" t="s">
        <v>14</v>
      </c>
      <c r="E106" t="s">
        <v>38336</v>
      </c>
      <c r="F106" t="s">
        <v>38334</v>
      </c>
      <c r="G106">
        <v>0.54078000000000004</v>
      </c>
      <c r="H106">
        <v>0.54278000000000004</v>
      </c>
      <c r="I106">
        <f t="shared" si="26"/>
        <v>5</v>
      </c>
      <c r="J106">
        <v>5</v>
      </c>
      <c r="K106">
        <f t="shared" si="27"/>
        <v>-5</v>
      </c>
      <c r="L106">
        <v>-5</v>
      </c>
      <c r="M106" t="s">
        <v>17</v>
      </c>
      <c r="N106">
        <f>N105-L140</f>
        <v>43822.630000000063</v>
      </c>
      <c r="U106" t="str">
        <f ca="1"/>
        <v>2025-06-16 18:02:31</v>
      </c>
      <c r="V106" s="7">
        <f t="shared" ca="1" si="17"/>
        <v>4</v>
      </c>
      <c r="W106" s="7">
        <f t="shared" ca="1" si="18"/>
        <v>75</v>
      </c>
      <c r="X106" s="7">
        <f t="shared" ca="1" si="19"/>
        <v>-75</v>
      </c>
      <c r="Y106" s="7">
        <f t="shared" ca="1" si="20"/>
        <v>1.1632800000000001</v>
      </c>
      <c r="Z106" s="7">
        <f t="shared" ca="1" si="21"/>
        <v>1.16307</v>
      </c>
      <c r="AA106" s="7">
        <f t="shared" ca="1" si="22"/>
        <v>1.16212</v>
      </c>
      <c r="AB106">
        <f t="shared" ca="1" si="23"/>
        <v>0</v>
      </c>
      <c r="AC106">
        <f t="shared" ca="1" si="24"/>
        <v>1</v>
      </c>
      <c r="AD106">
        <f t="shared" ca="1" si="25"/>
        <v>0</v>
      </c>
    </row>
    <row r="107" spans="1:30" x14ac:dyDescent="0.2">
      <c r="A107" t="s">
        <v>18</v>
      </c>
      <c r="B107" t="s">
        <v>38337</v>
      </c>
      <c r="C107" t="s">
        <v>495</v>
      </c>
      <c r="D107" t="s">
        <v>14</v>
      </c>
      <c r="E107" t="s">
        <v>38338</v>
      </c>
      <c r="F107" t="s">
        <v>38339</v>
      </c>
      <c r="G107">
        <v>0.54139999999999999</v>
      </c>
      <c r="H107">
        <v>0.54068000000000005</v>
      </c>
      <c r="I107">
        <f t="shared" si="26"/>
        <v>5</v>
      </c>
      <c r="J107">
        <v>5</v>
      </c>
      <c r="K107">
        <f t="shared" si="27"/>
        <v>4.5999999999999996</v>
      </c>
      <c r="L107">
        <v>4.5999999999999996</v>
      </c>
      <c r="M107" t="s">
        <v>17</v>
      </c>
      <c r="N107">
        <f>N106-L141</f>
        <v>43818.030000000064</v>
      </c>
      <c r="U107" t="str">
        <f ca="1"/>
        <v>2025-06-16 17:52:18</v>
      </c>
      <c r="V107" s="7">
        <f t="shared" ca="1" si="17"/>
        <v>2</v>
      </c>
      <c r="W107" s="7">
        <f t="shared" ca="1" si="18"/>
        <v>15</v>
      </c>
      <c r="X107" s="7">
        <f t="shared" ca="1" si="19"/>
        <v>13.799999999999999</v>
      </c>
      <c r="Y107" s="7">
        <f t="shared" ca="1" si="20"/>
        <v>1.16205</v>
      </c>
      <c r="Z107" s="7">
        <f t="shared" ca="1" si="21"/>
        <v>1.1627099999999999</v>
      </c>
      <c r="AA107" s="7">
        <f t="shared" ca="1" si="22"/>
        <v>1.1622600000000001</v>
      </c>
      <c r="AB107">
        <f t="shared" ca="1" si="23"/>
        <v>0</v>
      </c>
      <c r="AC107">
        <f t="shared" ca="1" si="24"/>
        <v>0</v>
      </c>
      <c r="AD107">
        <f t="shared" ca="1" si="25"/>
        <v>1</v>
      </c>
    </row>
    <row r="108" spans="1:30" x14ac:dyDescent="0.2">
      <c r="A108" t="s">
        <v>18</v>
      </c>
      <c r="B108" t="s">
        <v>38340</v>
      </c>
      <c r="C108" t="s">
        <v>28067</v>
      </c>
      <c r="D108" t="s">
        <v>14</v>
      </c>
      <c r="E108" t="s">
        <v>38341</v>
      </c>
      <c r="F108" t="s">
        <v>38339</v>
      </c>
      <c r="G108">
        <v>0.54220999999999997</v>
      </c>
      <c r="H108">
        <v>0.54068000000000005</v>
      </c>
      <c r="I108">
        <f t="shared" si="26"/>
        <v>10</v>
      </c>
      <c r="J108">
        <v>10</v>
      </c>
      <c r="K108">
        <f t="shared" si="27"/>
        <v>9.1999999999999993</v>
      </c>
      <c r="L108">
        <v>9.1999999999999993</v>
      </c>
      <c r="M108" t="s">
        <v>17</v>
      </c>
      <c r="N108">
        <f>N107-L142</f>
        <v>43813.430000000066</v>
      </c>
      <c r="U108" t="str">
        <f ca="1"/>
        <v>2025-06-16 17:42:06</v>
      </c>
      <c r="V108" s="7">
        <f t="shared" ca="1" si="17"/>
        <v>1</v>
      </c>
      <c r="W108" s="7">
        <f t="shared" ca="1" si="18"/>
        <v>5</v>
      </c>
      <c r="X108" s="7">
        <f t="shared" ca="1" si="19"/>
        <v>-5</v>
      </c>
      <c r="Y108" s="7">
        <f t="shared" ca="1" si="20"/>
        <v>1.16221</v>
      </c>
      <c r="Z108" s="7">
        <f t="shared" ca="1" si="21"/>
        <v>1.16246</v>
      </c>
      <c r="AA108" s="7">
        <f t="shared" ca="1" si="22"/>
        <v>1.16246</v>
      </c>
      <c r="AB108">
        <f t="shared" ca="1" si="23"/>
        <v>0</v>
      </c>
      <c r="AC108">
        <f t="shared" ca="1" si="24"/>
        <v>0</v>
      </c>
      <c r="AD108">
        <f t="shared" ca="1" si="25"/>
        <v>1</v>
      </c>
    </row>
    <row r="109" spans="1:30" x14ac:dyDescent="0.2">
      <c r="A109" t="s">
        <v>18</v>
      </c>
      <c r="B109" t="s">
        <v>38342</v>
      </c>
      <c r="C109" t="s">
        <v>29259</v>
      </c>
      <c r="D109" t="s">
        <v>14</v>
      </c>
      <c r="E109" t="s">
        <v>38343</v>
      </c>
      <c r="F109" t="s">
        <v>38344</v>
      </c>
      <c r="G109">
        <v>0.54322000000000004</v>
      </c>
      <c r="H109">
        <v>0.54144999999999999</v>
      </c>
      <c r="I109">
        <f t="shared" si="26"/>
        <v>20</v>
      </c>
      <c r="J109">
        <v>20</v>
      </c>
      <c r="K109">
        <f t="shared" si="27"/>
        <v>18.399999999999999</v>
      </c>
      <c r="L109">
        <v>18.399999999999999</v>
      </c>
      <c r="M109" t="s">
        <v>17</v>
      </c>
      <c r="N109">
        <f>N108-L143</f>
        <v>43808.830000000067</v>
      </c>
      <c r="U109" t="str">
        <f ca="1"/>
        <v>2025-06-16 17:31:54</v>
      </c>
      <c r="V109" s="7">
        <f t="shared" ca="1" si="17"/>
        <v>1</v>
      </c>
      <c r="W109" s="7">
        <f t="shared" ca="1" si="18"/>
        <v>5</v>
      </c>
      <c r="X109" s="7">
        <f t="shared" ca="1" si="19"/>
        <v>4.5999999999999996</v>
      </c>
      <c r="Y109" s="7">
        <f t="shared" ca="1" si="20"/>
        <v>1.1626099999999999</v>
      </c>
      <c r="Z109" s="7">
        <f t="shared" ca="1" si="21"/>
        <v>1.1610100000000001</v>
      </c>
      <c r="AA109" s="7">
        <f t="shared" ca="1" si="22"/>
        <v>1.1610100000000001</v>
      </c>
      <c r="AB109">
        <f t="shared" ca="1" si="23"/>
        <v>0</v>
      </c>
      <c r="AC109">
        <f t="shared" ca="1" si="24"/>
        <v>1</v>
      </c>
      <c r="AD109">
        <f t="shared" ca="1" si="25"/>
        <v>0</v>
      </c>
    </row>
    <row r="110" spans="1:30" x14ac:dyDescent="0.2">
      <c r="A110" t="s">
        <v>18</v>
      </c>
      <c r="B110" t="s">
        <v>38345</v>
      </c>
      <c r="C110" t="s">
        <v>28065</v>
      </c>
      <c r="D110" t="s">
        <v>14</v>
      </c>
      <c r="E110" t="s">
        <v>38346</v>
      </c>
      <c r="F110" t="s">
        <v>38344</v>
      </c>
      <c r="G110">
        <v>0.54247999999999996</v>
      </c>
      <c r="H110">
        <v>0.54144999999999999</v>
      </c>
      <c r="I110">
        <f t="shared" si="26"/>
        <v>10</v>
      </c>
      <c r="J110">
        <v>10</v>
      </c>
      <c r="K110">
        <f t="shared" si="27"/>
        <v>9.1999999999999993</v>
      </c>
      <c r="L110">
        <v>9.1999999999999993</v>
      </c>
      <c r="M110" t="s">
        <v>17</v>
      </c>
      <c r="N110">
        <f>N109-L144</f>
        <v>43813.830000000067</v>
      </c>
      <c r="U110" t="str">
        <f ca="1"/>
        <v>2025-06-16 17:21:04</v>
      </c>
      <c r="V110" s="7">
        <f t="shared" ca="1" si="17"/>
        <v>1</v>
      </c>
      <c r="W110" s="7">
        <f t="shared" ca="1" si="18"/>
        <v>5</v>
      </c>
      <c r="X110" s="7">
        <f t="shared" ca="1" si="19"/>
        <v>4.5999999999999996</v>
      </c>
      <c r="Y110" s="7">
        <f t="shared" ca="1" si="20"/>
        <v>1.1607799999999999</v>
      </c>
      <c r="Z110" s="7">
        <f t="shared" ca="1" si="21"/>
        <v>1.1596299999999999</v>
      </c>
      <c r="AA110" s="7">
        <f t="shared" ca="1" si="22"/>
        <v>1.1596299999999999</v>
      </c>
      <c r="AB110">
        <f t="shared" ca="1" si="23"/>
        <v>0</v>
      </c>
      <c r="AC110">
        <f t="shared" ca="1" si="24"/>
        <v>1</v>
      </c>
      <c r="AD110">
        <f t="shared" ca="1" si="25"/>
        <v>0</v>
      </c>
    </row>
    <row r="111" spans="1:30" x14ac:dyDescent="0.2">
      <c r="A111" t="s">
        <v>18</v>
      </c>
      <c r="B111" t="s">
        <v>38347</v>
      </c>
      <c r="C111" t="s">
        <v>495</v>
      </c>
      <c r="D111" t="s">
        <v>14</v>
      </c>
      <c r="E111" t="s">
        <v>38348</v>
      </c>
      <c r="F111" t="s">
        <v>38344</v>
      </c>
      <c r="G111">
        <v>0.54168000000000005</v>
      </c>
      <c r="H111">
        <v>0.54144999999999999</v>
      </c>
      <c r="I111">
        <f t="shared" si="26"/>
        <v>5</v>
      </c>
      <c r="J111">
        <v>5</v>
      </c>
      <c r="K111">
        <f t="shared" si="27"/>
        <v>4.5999999999999996</v>
      </c>
      <c r="L111">
        <v>4.5999999999999996</v>
      </c>
      <c r="M111" t="s">
        <v>17</v>
      </c>
      <c r="N111">
        <f>N110-L145</f>
        <v>43833.830000000067</v>
      </c>
      <c r="U111" t="str">
        <f ca="1"/>
        <v>2025-06-16 17:10:52</v>
      </c>
      <c r="V111" s="7">
        <f t="shared" ca="1" si="17"/>
        <v>3</v>
      </c>
      <c r="W111" s="7">
        <f t="shared" ca="1" si="18"/>
        <v>35</v>
      </c>
      <c r="X111" s="7">
        <f t="shared" ca="1" si="19"/>
        <v>-35</v>
      </c>
      <c r="Y111" s="7">
        <f t="shared" ca="1" si="20"/>
        <v>1.1595800000000001</v>
      </c>
      <c r="Z111" s="7">
        <f t="shared" ca="1" si="21"/>
        <v>1.1589700000000001</v>
      </c>
      <c r="AA111" s="7">
        <f t="shared" ca="1" si="22"/>
        <v>1.15771</v>
      </c>
      <c r="AB111">
        <f t="shared" ca="1" si="23"/>
        <v>0</v>
      </c>
      <c r="AC111">
        <f t="shared" ca="1" si="24"/>
        <v>1</v>
      </c>
      <c r="AD111">
        <f t="shared" ca="1" si="25"/>
        <v>0</v>
      </c>
    </row>
    <row r="112" spans="1:30" x14ac:dyDescent="0.2">
      <c r="A112" t="s">
        <v>11</v>
      </c>
      <c r="B112" t="s">
        <v>38349</v>
      </c>
      <c r="C112" t="s">
        <v>28064</v>
      </c>
      <c r="D112" t="s">
        <v>14</v>
      </c>
      <c r="E112" t="s">
        <v>38350</v>
      </c>
      <c r="F112" t="s">
        <v>38351</v>
      </c>
      <c r="G112">
        <v>0.54261999999999999</v>
      </c>
      <c r="H112">
        <v>0.54166999999999998</v>
      </c>
      <c r="I112">
        <f t="shared" si="26"/>
        <v>10</v>
      </c>
      <c r="J112">
        <v>10</v>
      </c>
      <c r="K112">
        <f t="shared" si="27"/>
        <v>-10</v>
      </c>
      <c r="L112">
        <v>-10</v>
      </c>
      <c r="M112" t="s">
        <v>17</v>
      </c>
      <c r="N112">
        <f>N111-L146</f>
        <v>43843.830000000067</v>
      </c>
      <c r="U112" t="str">
        <f ca="1"/>
        <v>2025-06-16 17:00:40</v>
      </c>
      <c r="V112" s="7">
        <f t="shared" ca="1" si="17"/>
        <v>1</v>
      </c>
      <c r="W112" s="7">
        <f t="shared" ca="1" si="18"/>
        <v>5</v>
      </c>
      <c r="X112" s="7">
        <f t="shared" ca="1" si="19"/>
        <v>4.5999999999999996</v>
      </c>
      <c r="Y112" s="7">
        <f t="shared" ca="1" si="20"/>
        <v>1.15798</v>
      </c>
      <c r="Z112" s="7">
        <f t="shared" ca="1" si="21"/>
        <v>1.1573800000000001</v>
      </c>
      <c r="AA112" s="7">
        <f t="shared" ca="1" si="22"/>
        <v>1.1573800000000001</v>
      </c>
      <c r="AB112">
        <f t="shared" ca="1" si="23"/>
        <v>0</v>
      </c>
      <c r="AC112">
        <f t="shared" ca="1" si="24"/>
        <v>1</v>
      </c>
      <c r="AD112">
        <f t="shared" ca="1" si="25"/>
        <v>0</v>
      </c>
    </row>
    <row r="113" spans="1:30" x14ac:dyDescent="0.2">
      <c r="A113" t="s">
        <v>11</v>
      </c>
      <c r="B113" t="s">
        <v>38352</v>
      </c>
      <c r="C113" t="s">
        <v>495</v>
      </c>
      <c r="D113" t="s">
        <v>14</v>
      </c>
      <c r="E113" t="s">
        <v>38353</v>
      </c>
      <c r="F113" t="s">
        <v>38351</v>
      </c>
      <c r="G113">
        <v>0.54434000000000005</v>
      </c>
      <c r="H113">
        <v>0.54166999999999998</v>
      </c>
      <c r="I113">
        <f t="shared" si="26"/>
        <v>5</v>
      </c>
      <c r="J113">
        <v>5</v>
      </c>
      <c r="K113">
        <f t="shared" si="27"/>
        <v>-5</v>
      </c>
      <c r="L113">
        <v>-5</v>
      </c>
      <c r="M113" t="s">
        <v>17</v>
      </c>
      <c r="N113">
        <f>N112-L147</f>
        <v>43839.230000000069</v>
      </c>
      <c r="U113" t="str">
        <f ca="1"/>
        <v>2025-06-16 16:50:27</v>
      </c>
      <c r="V113" s="7">
        <f t="shared" ca="1" si="17"/>
        <v>2</v>
      </c>
      <c r="W113" s="7">
        <f t="shared" ca="1" si="18"/>
        <v>15</v>
      </c>
      <c r="X113" s="7">
        <f t="shared" ca="1" si="19"/>
        <v>-15</v>
      </c>
      <c r="Y113" s="7">
        <f t="shared" ca="1" si="20"/>
        <v>1.15744</v>
      </c>
      <c r="Z113" s="7">
        <f t="shared" ca="1" si="21"/>
        <v>1.1571800000000001</v>
      </c>
      <c r="AA113" s="7">
        <f t="shared" ca="1" si="22"/>
        <v>1.15659</v>
      </c>
      <c r="AB113">
        <f t="shared" ca="1" si="23"/>
        <v>0</v>
      </c>
      <c r="AC113">
        <f t="shared" ca="1" si="24"/>
        <v>1</v>
      </c>
      <c r="AD113">
        <f t="shared" ca="1" si="25"/>
        <v>0</v>
      </c>
    </row>
    <row r="114" spans="1:30" x14ac:dyDescent="0.2">
      <c r="A114" t="s">
        <v>18</v>
      </c>
      <c r="B114" t="s">
        <v>38354</v>
      </c>
      <c r="C114" t="s">
        <v>30862</v>
      </c>
      <c r="D114" t="s">
        <v>14</v>
      </c>
      <c r="E114" t="s">
        <v>38355</v>
      </c>
      <c r="F114" t="s">
        <v>38356</v>
      </c>
      <c r="G114">
        <v>0.54327999999999999</v>
      </c>
      <c r="H114">
        <v>0.54437999999999998</v>
      </c>
      <c r="I114">
        <f t="shared" si="26"/>
        <v>20</v>
      </c>
      <c r="J114">
        <v>20</v>
      </c>
      <c r="K114">
        <f t="shared" si="27"/>
        <v>-20</v>
      </c>
      <c r="L114">
        <v>-20</v>
      </c>
      <c r="M114" t="s">
        <v>17</v>
      </c>
      <c r="N114">
        <f>N113-L148</f>
        <v>43844.230000000069</v>
      </c>
      <c r="U114" t="str">
        <f ca="1"/>
        <v>2025-06-16 16:40:14</v>
      </c>
      <c r="V114" s="7">
        <f t="shared" ca="1" si="17"/>
        <v>2</v>
      </c>
      <c r="W114" s="7">
        <f t="shared" ca="1" si="18"/>
        <v>15</v>
      </c>
      <c r="X114" s="7">
        <f t="shared" ca="1" si="19"/>
        <v>13.799999999999999</v>
      </c>
      <c r="Y114" s="7">
        <f t="shared" ca="1" si="20"/>
        <v>1.1565099999999999</v>
      </c>
      <c r="Z114" s="7">
        <f t="shared" ca="1" si="21"/>
        <v>1.15794</v>
      </c>
      <c r="AA114" s="7">
        <f t="shared" ca="1" si="22"/>
        <v>1.1573899999999999</v>
      </c>
      <c r="AB114">
        <f t="shared" ca="1" si="23"/>
        <v>0</v>
      </c>
      <c r="AC114">
        <f t="shared" ca="1" si="24"/>
        <v>0</v>
      </c>
      <c r="AD114">
        <f t="shared" ca="1" si="25"/>
        <v>1</v>
      </c>
    </row>
    <row r="115" spans="1:30" x14ac:dyDescent="0.2">
      <c r="A115" t="s">
        <v>18</v>
      </c>
      <c r="B115" t="s">
        <v>38357</v>
      </c>
      <c r="C115" t="s">
        <v>28065</v>
      </c>
      <c r="D115" t="s">
        <v>14</v>
      </c>
      <c r="E115" t="s">
        <v>38358</v>
      </c>
      <c r="F115" t="s">
        <v>38356</v>
      </c>
      <c r="G115">
        <v>0.54122000000000003</v>
      </c>
      <c r="H115">
        <v>0.54437999999999998</v>
      </c>
      <c r="I115">
        <f t="shared" si="26"/>
        <v>10</v>
      </c>
      <c r="J115">
        <v>10</v>
      </c>
      <c r="K115">
        <f t="shared" si="27"/>
        <v>-10</v>
      </c>
      <c r="L115">
        <v>-10</v>
      </c>
      <c r="M115" t="s">
        <v>17</v>
      </c>
      <c r="N115">
        <f>N114-L149</f>
        <v>43835.030000000072</v>
      </c>
      <c r="U115" t="str">
        <f ca="1"/>
        <v>2025-06-16 16:30:02</v>
      </c>
      <c r="V115" s="7">
        <f t="shared" ca="1" si="17"/>
        <v>1</v>
      </c>
      <c r="W115" s="7">
        <f t="shared" ca="1" si="18"/>
        <v>5</v>
      </c>
      <c r="X115" s="7">
        <f t="shared" ca="1" si="19"/>
        <v>-5</v>
      </c>
      <c r="Y115" s="7">
        <f t="shared" ca="1" si="20"/>
        <v>1.15741</v>
      </c>
      <c r="Z115" s="7">
        <f t="shared" ca="1" si="21"/>
        <v>1.15802</v>
      </c>
      <c r="AA115" s="7">
        <f t="shared" ca="1" si="22"/>
        <v>1.15802</v>
      </c>
      <c r="AB115">
        <f t="shared" ca="1" si="23"/>
        <v>0</v>
      </c>
      <c r="AC115">
        <f t="shared" ca="1" si="24"/>
        <v>0</v>
      </c>
      <c r="AD115">
        <f t="shared" ca="1" si="25"/>
        <v>1</v>
      </c>
    </row>
    <row r="116" spans="1:30" x14ac:dyDescent="0.2">
      <c r="A116" t="s">
        <v>18</v>
      </c>
      <c r="B116" t="s">
        <v>38359</v>
      </c>
      <c r="C116" t="s">
        <v>495</v>
      </c>
      <c r="D116" t="s">
        <v>14</v>
      </c>
      <c r="E116" t="s">
        <v>38360</v>
      </c>
      <c r="F116" t="s">
        <v>38356</v>
      </c>
      <c r="G116">
        <v>0.53888000000000003</v>
      </c>
      <c r="H116">
        <v>0.54437999999999998</v>
      </c>
      <c r="I116">
        <f t="shared" si="26"/>
        <v>5</v>
      </c>
      <c r="J116">
        <v>5</v>
      </c>
      <c r="K116">
        <f t="shared" si="27"/>
        <v>-5</v>
      </c>
      <c r="L116">
        <v>-5</v>
      </c>
      <c r="M116" t="s">
        <v>17</v>
      </c>
      <c r="N116">
        <f>N115-L150</f>
        <v>43830.430000000073</v>
      </c>
      <c r="U116" t="str">
        <f ca="1"/>
        <v>2025-06-16 16:19:13</v>
      </c>
      <c r="V116" s="7">
        <f t="shared" ca="1" si="17"/>
        <v>1</v>
      </c>
      <c r="W116" s="7">
        <f t="shared" ca="1" si="18"/>
        <v>5</v>
      </c>
      <c r="X116" s="7">
        <f t="shared" ca="1" si="19"/>
        <v>4.5999999999999996</v>
      </c>
      <c r="Y116" s="7">
        <f t="shared" ca="1" si="20"/>
        <v>1.15795</v>
      </c>
      <c r="Z116" s="7">
        <f t="shared" ca="1" si="21"/>
        <v>1.15849</v>
      </c>
      <c r="AA116" s="7">
        <f t="shared" ca="1" si="22"/>
        <v>1.15849</v>
      </c>
      <c r="AB116">
        <f t="shared" ca="1" si="23"/>
        <v>0</v>
      </c>
      <c r="AC116">
        <f t="shared" ca="1" si="24"/>
        <v>0</v>
      </c>
      <c r="AD116">
        <f t="shared" ca="1" si="25"/>
        <v>1</v>
      </c>
    </row>
    <row r="117" spans="1:30" x14ac:dyDescent="0.2">
      <c r="A117" t="s">
        <v>18</v>
      </c>
      <c r="B117" t="s">
        <v>38361</v>
      </c>
      <c r="C117" t="s">
        <v>550</v>
      </c>
      <c r="D117" t="s">
        <v>14</v>
      </c>
      <c r="E117" t="s">
        <v>38362</v>
      </c>
      <c r="F117" t="s">
        <v>38363</v>
      </c>
      <c r="G117">
        <v>0.53813999999999995</v>
      </c>
      <c r="H117">
        <v>0.53903000000000001</v>
      </c>
      <c r="I117">
        <f t="shared" si="26"/>
        <v>5</v>
      </c>
      <c r="J117">
        <v>5</v>
      </c>
      <c r="K117">
        <f t="shared" si="27"/>
        <v>-5</v>
      </c>
      <c r="L117">
        <v>-5</v>
      </c>
      <c r="M117" t="s">
        <v>17</v>
      </c>
      <c r="N117">
        <f>N116-L151</f>
        <v>43825.830000000075</v>
      </c>
      <c r="U117" t="str">
        <f ca="1"/>
        <v>2025-06-16 16:09:01</v>
      </c>
      <c r="V117" s="7">
        <f t="shared" ca="1" si="17"/>
        <v>2</v>
      </c>
      <c r="W117" s="7">
        <f t="shared" ca="1" si="18"/>
        <v>15</v>
      </c>
      <c r="X117" s="7">
        <f t="shared" ca="1" si="19"/>
        <v>13.799999999999999</v>
      </c>
      <c r="Y117" s="7">
        <f t="shared" ca="1" si="20"/>
        <v>1.15859</v>
      </c>
      <c r="Z117" s="7">
        <f t="shared" ca="1" si="21"/>
        <v>1.15984</v>
      </c>
      <c r="AA117" s="7">
        <f t="shared" ca="1" si="22"/>
        <v>1.1595800000000001</v>
      </c>
      <c r="AB117">
        <f t="shared" ca="1" si="23"/>
        <v>0</v>
      </c>
      <c r="AC117">
        <f t="shared" ca="1" si="24"/>
        <v>0</v>
      </c>
      <c r="AD117">
        <f t="shared" ca="1" si="25"/>
        <v>1</v>
      </c>
    </row>
    <row r="118" spans="1:30" x14ac:dyDescent="0.2">
      <c r="A118" t="s">
        <v>18</v>
      </c>
      <c r="B118" t="s">
        <v>38364</v>
      </c>
      <c r="C118" t="s">
        <v>558</v>
      </c>
      <c r="D118" t="s">
        <v>14</v>
      </c>
      <c r="E118" t="s">
        <v>38365</v>
      </c>
      <c r="F118" t="s">
        <v>38363</v>
      </c>
      <c r="G118">
        <v>0.53963000000000005</v>
      </c>
      <c r="H118">
        <v>0.53903000000000001</v>
      </c>
      <c r="I118">
        <f t="shared" si="26"/>
        <v>10</v>
      </c>
      <c r="J118">
        <v>10</v>
      </c>
      <c r="K118">
        <f t="shared" si="27"/>
        <v>9.1999999999999993</v>
      </c>
      <c r="L118">
        <v>9.1999999999999993</v>
      </c>
      <c r="M118" t="s">
        <v>17</v>
      </c>
      <c r="N118">
        <f>N117-L152</f>
        <v>43816.630000000077</v>
      </c>
      <c r="U118" t="str">
        <f ca="1"/>
        <v>2025-06-16 15:58:49</v>
      </c>
      <c r="V118" s="7">
        <f t="shared" ca="1" si="17"/>
        <v>1</v>
      </c>
      <c r="W118" s="7">
        <f t="shared" ca="1" si="18"/>
        <v>5</v>
      </c>
      <c r="X118" s="7">
        <f t="shared" ca="1" si="19"/>
        <v>4.5999999999999996</v>
      </c>
      <c r="Y118" s="7">
        <f t="shared" ca="1" si="20"/>
        <v>1.1595500000000001</v>
      </c>
      <c r="Z118" s="7">
        <f t="shared" ca="1" si="21"/>
        <v>1.1593599999999999</v>
      </c>
      <c r="AA118" s="7">
        <f t="shared" ca="1" si="22"/>
        <v>1.1593599999999999</v>
      </c>
      <c r="AB118">
        <f t="shared" ca="1" si="23"/>
        <v>0</v>
      </c>
      <c r="AC118">
        <f t="shared" ca="1" si="24"/>
        <v>1</v>
      </c>
      <c r="AD118">
        <f t="shared" ca="1" si="25"/>
        <v>0</v>
      </c>
    </row>
    <row r="119" spans="1:30" x14ac:dyDescent="0.2">
      <c r="A119" t="s">
        <v>11</v>
      </c>
      <c r="B119" t="s">
        <v>38366</v>
      </c>
      <c r="C119" t="s">
        <v>495</v>
      </c>
      <c r="D119" t="s">
        <v>14</v>
      </c>
      <c r="E119" t="s">
        <v>38367</v>
      </c>
      <c r="F119" t="s">
        <v>38368</v>
      </c>
      <c r="G119">
        <v>0.53803999999999996</v>
      </c>
      <c r="H119">
        <v>0.53803999999999996</v>
      </c>
      <c r="I119">
        <f t="shared" si="26"/>
        <v>5</v>
      </c>
      <c r="J119">
        <v>5</v>
      </c>
      <c r="K119">
        <f t="shared" si="27"/>
        <v>0</v>
      </c>
      <c r="L119">
        <v>0</v>
      </c>
      <c r="M119" t="s">
        <v>17</v>
      </c>
      <c r="N119">
        <f>N118-L153</f>
        <v>43821.630000000077</v>
      </c>
      <c r="U119" t="str">
        <f ca="1"/>
        <v>2025-06-16 15:48:36</v>
      </c>
      <c r="V119" s="7">
        <f t="shared" ca="1" si="17"/>
        <v>4</v>
      </c>
      <c r="W119" s="7">
        <f t="shared" ca="1" si="18"/>
        <v>75</v>
      </c>
      <c r="X119" s="7">
        <f t="shared" ca="1" si="19"/>
        <v>-75</v>
      </c>
      <c r="Y119" s="7">
        <f t="shared" ca="1" si="20"/>
        <v>1.1595500000000001</v>
      </c>
      <c r="Z119" s="7">
        <f t="shared" ca="1" si="21"/>
        <v>1.1594500000000001</v>
      </c>
      <c r="AA119" s="7">
        <f t="shared" ca="1" si="22"/>
        <v>1.1590199999999999</v>
      </c>
      <c r="AB119">
        <f t="shared" ca="1" si="23"/>
        <v>0</v>
      </c>
      <c r="AC119">
        <f t="shared" ca="1" si="24"/>
        <v>1</v>
      </c>
      <c r="AD119">
        <f t="shared" ca="1" si="25"/>
        <v>0</v>
      </c>
    </row>
    <row r="120" spans="1:30" x14ac:dyDescent="0.2">
      <c r="A120" t="s">
        <v>11</v>
      </c>
      <c r="B120" t="s">
        <v>38369</v>
      </c>
      <c r="C120" t="s">
        <v>558</v>
      </c>
      <c r="D120" t="s">
        <v>14</v>
      </c>
      <c r="E120" t="s">
        <v>38370</v>
      </c>
      <c r="F120" t="s">
        <v>38371</v>
      </c>
      <c r="G120">
        <v>0.53452</v>
      </c>
      <c r="H120">
        <v>0.53786</v>
      </c>
      <c r="I120">
        <f t="shared" si="26"/>
        <v>10</v>
      </c>
      <c r="J120">
        <v>10</v>
      </c>
      <c r="K120">
        <f t="shared" si="27"/>
        <v>9.1999999999999993</v>
      </c>
      <c r="L120">
        <v>9.1999999999999993</v>
      </c>
      <c r="M120" t="s">
        <v>17</v>
      </c>
      <c r="N120">
        <f>N119-L154</f>
        <v>43817.030000000079</v>
      </c>
      <c r="U120" t="str">
        <f ca="1"/>
        <v>2025-06-16 15:38:24</v>
      </c>
      <c r="V120" s="7">
        <f t="shared" ca="1" si="17"/>
        <v>2</v>
      </c>
      <c r="W120" s="7">
        <f t="shared" ca="1" si="18"/>
        <v>15</v>
      </c>
      <c r="X120" s="7">
        <f t="shared" ca="1" si="19"/>
        <v>4.1999999999999993</v>
      </c>
      <c r="Y120" s="7">
        <f t="shared" ca="1" si="20"/>
        <v>1.15889</v>
      </c>
      <c r="Z120" s="7">
        <f t="shared" ca="1" si="21"/>
        <v>1.1594599999999999</v>
      </c>
      <c r="AA120" s="7">
        <f t="shared" ca="1" si="22"/>
        <v>1.15869</v>
      </c>
      <c r="AB120">
        <f t="shared" ca="1" si="23"/>
        <v>1</v>
      </c>
      <c r="AC120">
        <f t="shared" ca="1" si="24"/>
        <v>0</v>
      </c>
      <c r="AD120">
        <f t="shared" ca="1" si="25"/>
        <v>0</v>
      </c>
    </row>
    <row r="121" spans="1:30" x14ac:dyDescent="0.2">
      <c r="A121" t="s">
        <v>11</v>
      </c>
      <c r="B121" t="s">
        <v>38372</v>
      </c>
      <c r="C121" t="s">
        <v>495</v>
      </c>
      <c r="D121" t="s">
        <v>14</v>
      </c>
      <c r="E121" t="s">
        <v>38373</v>
      </c>
      <c r="F121" t="s">
        <v>38371</v>
      </c>
      <c r="G121">
        <v>0.53478999999999999</v>
      </c>
      <c r="H121">
        <v>0.53786</v>
      </c>
      <c r="I121">
        <f t="shared" si="26"/>
        <v>5</v>
      </c>
      <c r="J121">
        <v>5</v>
      </c>
      <c r="K121">
        <f t="shared" si="27"/>
        <v>4.5999999999999996</v>
      </c>
      <c r="L121">
        <v>4.5999999999999996</v>
      </c>
      <c r="M121" t="s">
        <v>17</v>
      </c>
      <c r="N121">
        <f>N120-L155</f>
        <v>43822.030000000079</v>
      </c>
      <c r="U121" t="str">
        <f ca="1"/>
        <v>2025-06-16 15:28:12</v>
      </c>
      <c r="V121" s="7">
        <f t="shared" ca="1" si="17"/>
        <v>2</v>
      </c>
      <c r="W121" s="7">
        <f t="shared" ca="1" si="18"/>
        <v>15</v>
      </c>
      <c r="X121" s="7">
        <f t="shared" ca="1" si="19"/>
        <v>13.799999999999999</v>
      </c>
      <c r="Y121" s="7">
        <f t="shared" ca="1" si="20"/>
        <v>1.1587799999999999</v>
      </c>
      <c r="Z121" s="7">
        <f t="shared" ca="1" si="21"/>
        <v>1.1587700000000001</v>
      </c>
      <c r="AA121" s="7">
        <f t="shared" ca="1" si="22"/>
        <v>1.15831</v>
      </c>
      <c r="AB121">
        <f t="shared" ca="1" si="23"/>
        <v>0</v>
      </c>
      <c r="AC121">
        <f t="shared" ca="1" si="24"/>
        <v>1</v>
      </c>
      <c r="AD121">
        <f t="shared" ca="1" si="25"/>
        <v>0</v>
      </c>
    </row>
    <row r="122" spans="1:30" x14ac:dyDescent="0.2">
      <c r="A122" t="s">
        <v>18</v>
      </c>
      <c r="B122" t="s">
        <v>38374</v>
      </c>
      <c r="C122" t="s">
        <v>29049</v>
      </c>
      <c r="D122" t="s">
        <v>14</v>
      </c>
      <c r="E122" t="s">
        <v>38375</v>
      </c>
      <c r="F122" t="s">
        <v>38376</v>
      </c>
      <c r="G122">
        <v>0.53468000000000004</v>
      </c>
      <c r="H122">
        <v>0.53437999999999997</v>
      </c>
      <c r="I122">
        <f t="shared" si="26"/>
        <v>10</v>
      </c>
      <c r="J122">
        <v>10</v>
      </c>
      <c r="K122">
        <f t="shared" si="27"/>
        <v>9.1999999999999993</v>
      </c>
      <c r="L122">
        <v>9.1999999999999993</v>
      </c>
      <c r="M122" t="s">
        <v>17</v>
      </c>
      <c r="N122">
        <f>N121-L156</f>
        <v>43803.630000000077</v>
      </c>
      <c r="U122" t="str">
        <f ca="1"/>
        <v>2025-06-16 15:17:25</v>
      </c>
      <c r="V122" s="7">
        <f t="shared" ca="1" si="17"/>
        <v>2</v>
      </c>
      <c r="W122" s="7">
        <f t="shared" ca="1" si="18"/>
        <v>15</v>
      </c>
      <c r="X122" s="7">
        <f t="shared" ca="1" si="19"/>
        <v>4.1999999999999993</v>
      </c>
      <c r="Y122" s="7">
        <f t="shared" ca="1" si="20"/>
        <v>1.15872</v>
      </c>
      <c r="Z122" s="7">
        <f t="shared" ca="1" si="21"/>
        <v>1.1589499999999999</v>
      </c>
      <c r="AA122" s="7">
        <f t="shared" ca="1" si="22"/>
        <v>1.15804</v>
      </c>
      <c r="AB122">
        <f t="shared" ca="1" si="23"/>
        <v>1</v>
      </c>
      <c r="AC122">
        <f t="shared" ca="1" si="24"/>
        <v>0</v>
      </c>
      <c r="AD122">
        <f t="shared" ca="1" si="25"/>
        <v>0</v>
      </c>
    </row>
    <row r="123" spans="1:30" x14ac:dyDescent="0.2">
      <c r="A123" t="s">
        <v>18</v>
      </c>
      <c r="B123" t="s">
        <v>38377</v>
      </c>
      <c r="C123" t="s">
        <v>495</v>
      </c>
      <c r="D123" t="s">
        <v>14</v>
      </c>
      <c r="E123" t="s">
        <v>38378</v>
      </c>
      <c r="F123" t="s">
        <v>38376</v>
      </c>
      <c r="G123">
        <v>0.53332999999999997</v>
      </c>
      <c r="H123">
        <v>0.53437999999999997</v>
      </c>
      <c r="I123">
        <f t="shared" si="26"/>
        <v>5</v>
      </c>
      <c r="J123">
        <v>5</v>
      </c>
      <c r="K123">
        <f t="shared" si="27"/>
        <v>-5</v>
      </c>
      <c r="L123">
        <v>-5</v>
      </c>
      <c r="M123" t="s">
        <v>17</v>
      </c>
      <c r="N123">
        <f>N122-L157</f>
        <v>43813.630000000077</v>
      </c>
      <c r="U123" t="str">
        <f ca="1"/>
        <v>2025-06-16 15:07:13</v>
      </c>
      <c r="V123" s="7">
        <f t="shared" ca="1" si="17"/>
        <v>1</v>
      </c>
      <c r="W123" s="7">
        <f t="shared" ca="1" si="18"/>
        <v>5</v>
      </c>
      <c r="X123" s="7">
        <f t="shared" ca="1" si="19"/>
        <v>-5</v>
      </c>
      <c r="Y123" s="7">
        <f t="shared" ca="1" si="20"/>
        <v>1.1588499999999999</v>
      </c>
      <c r="Z123" s="7">
        <f t="shared" ca="1" si="21"/>
        <v>1.15866</v>
      </c>
      <c r="AA123" s="7">
        <f t="shared" ca="1" si="22"/>
        <v>1.15866</v>
      </c>
      <c r="AB123">
        <f t="shared" ca="1" si="23"/>
        <v>0</v>
      </c>
      <c r="AC123">
        <f t="shared" ca="1" si="24"/>
        <v>1</v>
      </c>
      <c r="AD123">
        <f t="shared" ca="1" si="25"/>
        <v>0</v>
      </c>
    </row>
    <row r="124" spans="1:30" x14ac:dyDescent="0.2">
      <c r="A124" t="s">
        <v>11</v>
      </c>
      <c r="B124" t="s">
        <v>38379</v>
      </c>
      <c r="C124" t="s">
        <v>495</v>
      </c>
      <c r="D124" t="s">
        <v>14</v>
      </c>
      <c r="E124" t="s">
        <v>38380</v>
      </c>
      <c r="F124" t="s">
        <v>38381</v>
      </c>
      <c r="G124">
        <v>0.53312999999999999</v>
      </c>
      <c r="H124">
        <v>0.53322000000000003</v>
      </c>
      <c r="I124">
        <f t="shared" si="26"/>
        <v>5</v>
      </c>
      <c r="J124">
        <v>5</v>
      </c>
      <c r="K124">
        <f t="shared" si="27"/>
        <v>4.5999999999999996</v>
      </c>
      <c r="L124">
        <v>4.5999999999999996</v>
      </c>
      <c r="M124" t="s">
        <v>17</v>
      </c>
      <c r="N124">
        <f>N123-L158</f>
        <v>43818.630000000077</v>
      </c>
      <c r="U124" t="str">
        <f ca="1"/>
        <v>2025-06-16 14:57:01</v>
      </c>
      <c r="V124" s="7">
        <f t="shared" ca="1" si="17"/>
        <v>1</v>
      </c>
      <c r="W124" s="7">
        <f t="shared" ca="1" si="18"/>
        <v>5</v>
      </c>
      <c r="X124" s="7">
        <f t="shared" ca="1" si="19"/>
        <v>4.5999999999999996</v>
      </c>
      <c r="Y124" s="7">
        <f t="shared" ca="1" si="20"/>
        <v>1.15852</v>
      </c>
      <c r="Z124" s="7">
        <f t="shared" ca="1" si="21"/>
        <v>1.15896</v>
      </c>
      <c r="AA124" s="7">
        <f t="shared" ca="1" si="22"/>
        <v>1.15896</v>
      </c>
      <c r="AB124">
        <f t="shared" ca="1" si="23"/>
        <v>0</v>
      </c>
      <c r="AC124">
        <f t="shared" ca="1" si="24"/>
        <v>0</v>
      </c>
      <c r="AD124">
        <f t="shared" ca="1" si="25"/>
        <v>1</v>
      </c>
    </row>
    <row r="125" spans="1:30" x14ac:dyDescent="0.2">
      <c r="A125" t="s">
        <v>11</v>
      </c>
      <c r="B125" t="s">
        <v>38382</v>
      </c>
      <c r="C125" t="s">
        <v>495</v>
      </c>
      <c r="D125" t="s">
        <v>223</v>
      </c>
      <c r="E125" t="s">
        <v>38383</v>
      </c>
      <c r="F125" t="s">
        <v>38384</v>
      </c>
      <c r="G125">
        <v>0.88261999999999996</v>
      </c>
      <c r="H125">
        <v>0.88283</v>
      </c>
      <c r="I125">
        <f t="shared" si="26"/>
        <v>5</v>
      </c>
      <c r="J125">
        <v>5</v>
      </c>
      <c r="K125">
        <f t="shared" si="27"/>
        <v>4.5999999999999996</v>
      </c>
      <c r="L125">
        <v>4.5999999999999996</v>
      </c>
      <c r="M125" t="s">
        <v>17</v>
      </c>
      <c r="N125">
        <f>N124-L159</f>
        <v>43828.630000000077</v>
      </c>
      <c r="U125" t="str">
        <f ca="1"/>
        <v>2025-06-16 14:46:48</v>
      </c>
      <c r="V125" s="7">
        <f t="shared" ca="1" si="17"/>
        <v>2</v>
      </c>
      <c r="W125" s="7">
        <f t="shared" ca="1" si="18"/>
        <v>15</v>
      </c>
      <c r="X125" s="7">
        <f t="shared" ca="1" si="19"/>
        <v>4.1999999999999993</v>
      </c>
      <c r="Y125" s="7">
        <f t="shared" ca="1" si="20"/>
        <v>1.15909</v>
      </c>
      <c r="Z125" s="7">
        <f t="shared" ca="1" si="21"/>
        <v>1.1594100000000001</v>
      </c>
      <c r="AA125" s="7">
        <f t="shared" ca="1" si="22"/>
        <v>1.1588499999999999</v>
      </c>
      <c r="AB125">
        <f t="shared" ca="1" si="23"/>
        <v>1</v>
      </c>
      <c r="AC125">
        <f t="shared" ca="1" si="24"/>
        <v>0</v>
      </c>
      <c r="AD125">
        <f t="shared" ca="1" si="25"/>
        <v>0</v>
      </c>
    </row>
    <row r="126" spans="1:30" x14ac:dyDescent="0.2">
      <c r="A126" t="s">
        <v>11</v>
      </c>
      <c r="B126" t="s">
        <v>38385</v>
      </c>
      <c r="C126" t="s">
        <v>29259</v>
      </c>
      <c r="D126" t="s">
        <v>223</v>
      </c>
      <c r="E126" t="s">
        <v>38386</v>
      </c>
      <c r="F126" t="s">
        <v>38387</v>
      </c>
      <c r="G126">
        <v>0.88143000000000005</v>
      </c>
      <c r="H126">
        <v>0.88236000000000003</v>
      </c>
      <c r="I126">
        <f t="shared" si="26"/>
        <v>10</v>
      </c>
      <c r="J126">
        <v>10</v>
      </c>
      <c r="K126">
        <f t="shared" si="27"/>
        <v>9.1999999999999993</v>
      </c>
      <c r="L126">
        <v>9.1999999999999993</v>
      </c>
      <c r="M126" t="s">
        <v>17</v>
      </c>
      <c r="N126">
        <f>N125-L160</f>
        <v>43833.630000000077</v>
      </c>
      <c r="U126" t="str">
        <f ca="1"/>
        <v>2025-06-16 14:36:36</v>
      </c>
      <c r="V126" s="7">
        <f t="shared" ca="1" si="17"/>
        <v>1</v>
      </c>
      <c r="W126" s="7">
        <f t="shared" ca="1" si="18"/>
        <v>5</v>
      </c>
      <c r="X126" s="7">
        <f t="shared" ca="1" si="19"/>
        <v>4.5999999999999996</v>
      </c>
      <c r="Y126" s="7">
        <f t="shared" ca="1" si="20"/>
        <v>1.1594199999999999</v>
      </c>
      <c r="Z126" s="7">
        <f t="shared" ca="1" si="21"/>
        <v>1.1587099999999999</v>
      </c>
      <c r="AA126" s="7">
        <f t="shared" ca="1" si="22"/>
        <v>1.1587099999999999</v>
      </c>
      <c r="AB126">
        <f t="shared" ca="1" si="23"/>
        <v>0</v>
      </c>
      <c r="AC126">
        <f t="shared" ca="1" si="24"/>
        <v>1</v>
      </c>
      <c r="AD126">
        <f t="shared" ca="1" si="25"/>
        <v>0</v>
      </c>
    </row>
    <row r="127" spans="1:30" x14ac:dyDescent="0.2">
      <c r="A127" t="s">
        <v>11</v>
      </c>
      <c r="B127" t="s">
        <v>38388</v>
      </c>
      <c r="C127" t="s">
        <v>550</v>
      </c>
      <c r="D127" t="s">
        <v>223</v>
      </c>
      <c r="E127" t="s">
        <v>38389</v>
      </c>
      <c r="F127" t="s">
        <v>38387</v>
      </c>
      <c r="G127">
        <v>0.88393999999999995</v>
      </c>
      <c r="H127">
        <v>0.88236000000000003</v>
      </c>
      <c r="I127">
        <f t="shared" si="26"/>
        <v>5</v>
      </c>
      <c r="J127">
        <v>5</v>
      </c>
      <c r="K127">
        <f t="shared" si="27"/>
        <v>-5</v>
      </c>
      <c r="L127">
        <v>-5</v>
      </c>
      <c r="M127" t="s">
        <v>17</v>
      </c>
      <c r="N127">
        <f>N126-L161</f>
        <v>43829.030000000079</v>
      </c>
      <c r="U127" t="str">
        <f ca="1"/>
        <v>2025-06-16 14:26:23</v>
      </c>
      <c r="V127" s="7">
        <f t="shared" ca="1" si="17"/>
        <v>2</v>
      </c>
      <c r="W127" s="7">
        <f t="shared" ca="1" si="18"/>
        <v>15</v>
      </c>
      <c r="X127" s="7">
        <f t="shared" ca="1" si="19"/>
        <v>-15</v>
      </c>
      <c r="Y127" s="7">
        <f t="shared" ca="1" si="20"/>
        <v>1.15852</v>
      </c>
      <c r="Z127" s="7">
        <f t="shared" ca="1" si="21"/>
        <v>1.15815</v>
      </c>
      <c r="AA127" s="7">
        <f t="shared" ca="1" si="22"/>
        <v>1.1578599999999999</v>
      </c>
      <c r="AB127">
        <f t="shared" ca="1" si="23"/>
        <v>0</v>
      </c>
      <c r="AC127">
        <f t="shared" ca="1" si="24"/>
        <v>1</v>
      </c>
      <c r="AD127">
        <f t="shared" ca="1" si="25"/>
        <v>0</v>
      </c>
    </row>
    <row r="128" spans="1:30" x14ac:dyDescent="0.2">
      <c r="A128" t="s">
        <v>11</v>
      </c>
      <c r="B128" t="s">
        <v>38390</v>
      </c>
      <c r="C128" t="s">
        <v>38391</v>
      </c>
      <c r="D128" t="s">
        <v>223</v>
      </c>
      <c r="E128" t="s">
        <v>38392</v>
      </c>
      <c r="F128" t="s">
        <v>38393</v>
      </c>
      <c r="G128">
        <v>0.88339000000000001</v>
      </c>
      <c r="H128">
        <v>0.88383999999999996</v>
      </c>
      <c r="I128">
        <f t="shared" si="26"/>
        <v>5</v>
      </c>
      <c r="J128">
        <v>5</v>
      </c>
      <c r="K128">
        <f t="shared" si="27"/>
        <v>4.5999999999999996</v>
      </c>
      <c r="L128">
        <v>4.5999999999999996</v>
      </c>
      <c r="M128" t="s">
        <v>17</v>
      </c>
      <c r="N128">
        <f>N127-L162</f>
        <v>43819.830000000082</v>
      </c>
      <c r="U128" t="str">
        <f ca="1"/>
        <v>2025-06-16 14:15:38</v>
      </c>
      <c r="V128" s="7">
        <f t="shared" ca="1" si="17"/>
        <v>1</v>
      </c>
      <c r="W128" s="7">
        <f t="shared" ca="1" si="18"/>
        <v>5</v>
      </c>
      <c r="X128" s="7">
        <f t="shared" ca="1" si="19"/>
        <v>4.5999999999999996</v>
      </c>
      <c r="Y128" s="7">
        <f t="shared" ca="1" si="20"/>
        <v>1.1580299999999999</v>
      </c>
      <c r="Z128" s="7">
        <f t="shared" ca="1" si="21"/>
        <v>1.1578900000000001</v>
      </c>
      <c r="AA128" s="7">
        <f t="shared" ca="1" si="22"/>
        <v>1.1578900000000001</v>
      </c>
      <c r="AB128">
        <f t="shared" ca="1" si="23"/>
        <v>0</v>
      </c>
      <c r="AC128">
        <f t="shared" ca="1" si="24"/>
        <v>1</v>
      </c>
      <c r="AD128">
        <f t="shared" ca="1" si="25"/>
        <v>0</v>
      </c>
    </row>
    <row r="129" spans="1:30" x14ac:dyDescent="0.2">
      <c r="A129" t="s">
        <v>11</v>
      </c>
      <c r="B129" t="s">
        <v>38394</v>
      </c>
      <c r="C129" t="s">
        <v>495</v>
      </c>
      <c r="D129" t="s">
        <v>223</v>
      </c>
      <c r="E129" t="s">
        <v>38395</v>
      </c>
      <c r="F129" t="s">
        <v>38396</v>
      </c>
      <c r="G129">
        <v>0.88082000000000005</v>
      </c>
      <c r="H129">
        <v>0.88376999999999994</v>
      </c>
      <c r="I129">
        <f t="shared" si="26"/>
        <v>5</v>
      </c>
      <c r="J129">
        <v>5</v>
      </c>
      <c r="K129">
        <f t="shared" si="27"/>
        <v>4.5999999999999996</v>
      </c>
      <c r="L129">
        <v>4.5999999999999996</v>
      </c>
      <c r="M129" t="s">
        <v>17</v>
      </c>
      <c r="N129">
        <f>N128-L163</f>
        <v>43824.830000000082</v>
      </c>
      <c r="U129" t="str">
        <f ca="1"/>
        <v>2025-06-16 14:05:24</v>
      </c>
      <c r="V129" s="7">
        <f t="shared" ca="1" si="17"/>
        <v>1</v>
      </c>
      <c r="W129" s="7">
        <f t="shared" ca="1" si="18"/>
        <v>5</v>
      </c>
      <c r="X129" s="7">
        <f t="shared" ca="1" si="19"/>
        <v>4.5999999999999996</v>
      </c>
      <c r="Y129" s="7">
        <f t="shared" ca="1" si="20"/>
        <v>1.15798</v>
      </c>
      <c r="Z129" s="7">
        <f t="shared" ca="1" si="21"/>
        <v>1.15733</v>
      </c>
      <c r="AA129" s="7">
        <f t="shared" ca="1" si="22"/>
        <v>1.15733</v>
      </c>
      <c r="AB129">
        <f t="shared" ca="1" si="23"/>
        <v>0</v>
      </c>
      <c r="AC129">
        <f t="shared" ca="1" si="24"/>
        <v>1</v>
      </c>
      <c r="AD129">
        <f t="shared" ca="1" si="25"/>
        <v>0</v>
      </c>
    </row>
    <row r="130" spans="1:30" x14ac:dyDescent="0.2">
      <c r="A130" t="s">
        <v>11</v>
      </c>
      <c r="B130" t="s">
        <v>38397</v>
      </c>
      <c r="C130" t="s">
        <v>495</v>
      </c>
      <c r="D130" t="s">
        <v>566</v>
      </c>
      <c r="E130" t="s">
        <v>38398</v>
      </c>
      <c r="F130" t="s">
        <v>38399</v>
      </c>
      <c r="G130">
        <v>1.8645</v>
      </c>
      <c r="H130">
        <v>1.8655999999999999</v>
      </c>
      <c r="I130">
        <f t="shared" si="26"/>
        <v>5</v>
      </c>
      <c r="J130">
        <v>5</v>
      </c>
      <c r="K130">
        <f t="shared" si="27"/>
        <v>4.5999999999999996</v>
      </c>
      <c r="L130">
        <v>4.5999999999999996</v>
      </c>
      <c r="M130" t="s">
        <v>17</v>
      </c>
      <c r="N130">
        <f>N129-L164</f>
        <v>43820.230000000083</v>
      </c>
      <c r="U130" t="str">
        <f ca="1"/>
        <v>2025-06-16 13:55:11</v>
      </c>
      <c r="V130" s="7">
        <f t="shared" ca="1" si="17"/>
        <v>1</v>
      </c>
      <c r="W130" s="7">
        <f t="shared" ca="1" si="18"/>
        <v>5</v>
      </c>
      <c r="X130" s="7">
        <f t="shared" ca="1" si="19"/>
        <v>-5</v>
      </c>
      <c r="Y130" s="7">
        <f t="shared" ca="1" si="20"/>
        <v>1.15726</v>
      </c>
      <c r="Z130" s="7">
        <f t="shared" ca="1" si="21"/>
        <v>1.1564399999999999</v>
      </c>
      <c r="AA130" s="7">
        <f t="shared" ca="1" si="22"/>
        <v>1.1564399999999999</v>
      </c>
      <c r="AB130">
        <f t="shared" ca="1" si="23"/>
        <v>0</v>
      </c>
      <c r="AC130">
        <f t="shared" ca="1" si="24"/>
        <v>1</v>
      </c>
      <c r="AD130">
        <f t="shared" ca="1" si="25"/>
        <v>0</v>
      </c>
    </row>
    <row r="131" spans="1:30" x14ac:dyDescent="0.2">
      <c r="A131" t="s">
        <v>18</v>
      </c>
      <c r="B131" t="s">
        <v>38400</v>
      </c>
      <c r="C131" t="s">
        <v>495</v>
      </c>
      <c r="D131" t="s">
        <v>566</v>
      </c>
      <c r="E131" t="s">
        <v>38401</v>
      </c>
      <c r="F131" t="s">
        <v>38402</v>
      </c>
      <c r="G131">
        <v>1.86439</v>
      </c>
      <c r="H131">
        <v>1.8648400000000001</v>
      </c>
      <c r="I131">
        <f t="shared" si="26"/>
        <v>5</v>
      </c>
      <c r="J131">
        <v>5</v>
      </c>
      <c r="K131">
        <f t="shared" si="27"/>
        <v>-5</v>
      </c>
      <c r="L131">
        <v>-5</v>
      </c>
      <c r="M131" t="s">
        <v>17</v>
      </c>
      <c r="N131">
        <f>N130-L165</f>
        <v>43811.030000000086</v>
      </c>
      <c r="U131" t="str">
        <f ca="1"/>
        <v>2025-06-16 13:44:59</v>
      </c>
      <c r="V131" s="7">
        <f t="shared" ref="V131:V193" ca="1" si="28">COUNTIF(INDIRECT($Q$5),U131)</f>
        <v>2</v>
      </c>
      <c r="W131" s="7">
        <f t="shared" ref="W131:W193" ca="1" si="29">SUMIF(INDIRECT($Q$5),U131,INDIRECT($Q$6))</f>
        <v>15</v>
      </c>
      <c r="X131" s="7">
        <f t="shared" ref="X131:X193" ca="1" si="30">SUMIF(INDIRECT($Q$5),U131,INDIRECT($Q$7))</f>
        <v>13.799999999999999</v>
      </c>
      <c r="Y131" s="7">
        <f t="shared" ref="Y131:Y193" ca="1" si="31">_xlfn.MAXIFS(INDIRECT($Q$10),INDIRECT($Q$5),$U131)</f>
        <v>1.15652</v>
      </c>
      <c r="Z131" s="7">
        <f t="shared" ref="Z131:Z193" ca="1" si="32">_xlfn.MAXIFS(INDIRECT($Q$9),INDIRECT($Q$5),$U131)</f>
        <v>1.15724</v>
      </c>
      <c r="AA131" s="7">
        <f t="shared" ref="AA131:AA193" ca="1" si="33">_xlfn.MINIFS(INDIRECT($Q$9),INDIRECT($Q$5),$U131)</f>
        <v>1.1569400000000001</v>
      </c>
      <c r="AB131">
        <f t="shared" ref="AB131:AB193" ca="1" si="34">IF(AND(Z131&gt;Y131,Y131&gt;AA131), 1,0)</f>
        <v>0</v>
      </c>
      <c r="AC131">
        <f t="shared" ref="AC131:AC193" ca="1" si="35">IF(Y131&gt;Z131,1,0)</f>
        <v>0</v>
      </c>
      <c r="AD131">
        <f t="shared" ref="AD131:AD193" ca="1" si="36">IF(Y131&lt;AA131,1,0)</f>
        <v>1</v>
      </c>
    </row>
    <row r="132" spans="1:30" x14ac:dyDescent="0.2">
      <c r="A132" t="s">
        <v>18</v>
      </c>
      <c r="B132" t="s">
        <v>38403</v>
      </c>
      <c r="C132" t="s">
        <v>28065</v>
      </c>
      <c r="D132" t="s">
        <v>566</v>
      </c>
      <c r="E132" t="s">
        <v>38404</v>
      </c>
      <c r="F132" t="s">
        <v>38402</v>
      </c>
      <c r="G132">
        <v>1.86602</v>
      </c>
      <c r="H132">
        <v>1.8648400000000001</v>
      </c>
      <c r="I132">
        <f t="shared" si="26"/>
        <v>10</v>
      </c>
      <c r="J132">
        <v>10</v>
      </c>
      <c r="K132">
        <f t="shared" si="27"/>
        <v>9.1999999999999993</v>
      </c>
      <c r="L132">
        <v>9.1999999999999993</v>
      </c>
      <c r="M132" t="s">
        <v>17</v>
      </c>
      <c r="N132">
        <f>N131-L166</f>
        <v>43816.030000000086</v>
      </c>
      <c r="U132" t="str">
        <f ca="1"/>
        <v>2025-06-16 13:34:46</v>
      </c>
      <c r="V132" s="7">
        <f t="shared" ca="1" si="28"/>
        <v>3</v>
      </c>
      <c r="W132" s="7">
        <f t="shared" ca="1" si="29"/>
        <v>35</v>
      </c>
      <c r="X132" s="7">
        <f t="shared" ca="1" si="30"/>
        <v>3.3999999999999986</v>
      </c>
      <c r="Y132" s="7">
        <f t="shared" ca="1" si="31"/>
        <v>1.15699</v>
      </c>
      <c r="Z132" s="7">
        <f t="shared" ca="1" si="32"/>
        <v>1.15754</v>
      </c>
      <c r="AA132" s="7">
        <f t="shared" ca="1" si="33"/>
        <v>1.15672</v>
      </c>
      <c r="AB132">
        <f t="shared" ca="1" si="34"/>
        <v>1</v>
      </c>
      <c r="AC132">
        <f t="shared" ca="1" si="35"/>
        <v>0</v>
      </c>
      <c r="AD132">
        <f t="shared" ca="1" si="36"/>
        <v>0</v>
      </c>
    </row>
    <row r="133" spans="1:30" x14ac:dyDescent="0.2">
      <c r="A133" t="s">
        <v>18</v>
      </c>
      <c r="B133" t="s">
        <v>38405</v>
      </c>
      <c r="C133" t="s">
        <v>495</v>
      </c>
      <c r="D133" t="s">
        <v>566</v>
      </c>
      <c r="E133" t="s">
        <v>38406</v>
      </c>
      <c r="F133" t="s">
        <v>38407</v>
      </c>
      <c r="G133">
        <v>1.8656900000000001</v>
      </c>
      <c r="H133">
        <v>1.86429</v>
      </c>
      <c r="I133">
        <f t="shared" si="26"/>
        <v>5</v>
      </c>
      <c r="J133">
        <v>5</v>
      </c>
      <c r="K133">
        <f t="shared" si="27"/>
        <v>4.5999999999999996</v>
      </c>
      <c r="L133">
        <v>4.5999999999999996</v>
      </c>
      <c r="M133" t="s">
        <v>17</v>
      </c>
      <c r="N133">
        <f>N132-L167</f>
        <v>43797.630000000085</v>
      </c>
      <c r="V133" s="7">
        <f t="shared" ca="1" si="28"/>
        <v>0</v>
      </c>
      <c r="W133" s="7">
        <f t="shared" ca="1" si="29"/>
        <v>0</v>
      </c>
      <c r="X133" s="7">
        <f t="shared" ca="1" si="30"/>
        <v>0</v>
      </c>
      <c r="Y133" s="7">
        <f t="shared" ca="1" si="31"/>
        <v>0</v>
      </c>
      <c r="Z133" s="7">
        <f t="shared" ca="1" si="32"/>
        <v>0</v>
      </c>
      <c r="AA133" s="7">
        <f t="shared" ca="1" si="33"/>
        <v>0</v>
      </c>
      <c r="AB133">
        <f t="shared" ca="1" si="34"/>
        <v>0</v>
      </c>
      <c r="AC133">
        <f t="shared" ca="1" si="35"/>
        <v>0</v>
      </c>
      <c r="AD133">
        <f t="shared" ca="1" si="36"/>
        <v>0</v>
      </c>
    </row>
    <row r="134" spans="1:30" x14ac:dyDescent="0.2">
      <c r="A134" t="s">
        <v>18</v>
      </c>
      <c r="B134" t="s">
        <v>38408</v>
      </c>
      <c r="C134" t="s">
        <v>495</v>
      </c>
      <c r="D134" t="s">
        <v>566</v>
      </c>
      <c r="E134" t="s">
        <v>38409</v>
      </c>
      <c r="F134" t="s">
        <v>38410</v>
      </c>
      <c r="G134">
        <v>1.8723000000000001</v>
      </c>
      <c r="H134">
        <v>1.8661000000000001</v>
      </c>
      <c r="I134">
        <f t="shared" si="26"/>
        <v>5</v>
      </c>
      <c r="J134">
        <v>5</v>
      </c>
      <c r="K134">
        <f t="shared" si="27"/>
        <v>4.5999999999999996</v>
      </c>
      <c r="L134">
        <v>4.5999999999999996</v>
      </c>
      <c r="M134" t="s">
        <v>17</v>
      </c>
      <c r="N134">
        <f>N133-L168</f>
        <v>43788.430000000088</v>
      </c>
      <c r="V134" s="7">
        <f t="shared" ca="1" si="28"/>
        <v>0</v>
      </c>
      <c r="W134" s="7">
        <f t="shared" ca="1" si="29"/>
        <v>0</v>
      </c>
      <c r="X134" s="7">
        <f t="shared" ca="1" si="30"/>
        <v>0</v>
      </c>
      <c r="Y134" s="7">
        <f t="shared" ca="1" si="31"/>
        <v>0</v>
      </c>
      <c r="Z134" s="7">
        <f t="shared" ca="1" si="32"/>
        <v>0</v>
      </c>
      <c r="AA134" s="7">
        <f t="shared" ca="1" si="33"/>
        <v>0</v>
      </c>
      <c r="AB134">
        <f t="shared" ca="1" si="34"/>
        <v>0</v>
      </c>
      <c r="AC134">
        <f t="shared" ca="1" si="35"/>
        <v>0</v>
      </c>
      <c r="AD134">
        <f t="shared" ca="1" si="36"/>
        <v>0</v>
      </c>
    </row>
    <row r="135" spans="1:30" x14ac:dyDescent="0.2">
      <c r="A135" t="s">
        <v>18</v>
      </c>
      <c r="B135" t="s">
        <v>38411</v>
      </c>
      <c r="C135" t="s">
        <v>495</v>
      </c>
      <c r="D135" t="s">
        <v>566</v>
      </c>
      <c r="E135" t="s">
        <v>38412</v>
      </c>
      <c r="F135" t="s">
        <v>38413</v>
      </c>
      <c r="G135">
        <v>1.8744799999999999</v>
      </c>
      <c r="H135">
        <v>1.8718300000000001</v>
      </c>
      <c r="I135">
        <f t="shared" si="26"/>
        <v>5</v>
      </c>
      <c r="J135">
        <v>5</v>
      </c>
      <c r="K135">
        <f t="shared" si="27"/>
        <v>4.5999999999999996</v>
      </c>
      <c r="L135">
        <v>4.5999999999999996</v>
      </c>
      <c r="M135" t="s">
        <v>17</v>
      </c>
      <c r="N135">
        <f>N134-L169</f>
        <v>43793.430000000088</v>
      </c>
      <c r="V135" s="7">
        <f t="shared" ca="1" si="28"/>
        <v>0</v>
      </c>
      <c r="W135" s="7">
        <f t="shared" ca="1" si="29"/>
        <v>0</v>
      </c>
      <c r="X135" s="7">
        <f t="shared" ca="1" si="30"/>
        <v>0</v>
      </c>
      <c r="Y135" s="7">
        <f t="shared" ca="1" si="31"/>
        <v>0</v>
      </c>
      <c r="Z135" s="7">
        <f t="shared" ca="1" si="32"/>
        <v>0</v>
      </c>
      <c r="AA135" s="7">
        <f t="shared" ca="1" si="33"/>
        <v>0</v>
      </c>
      <c r="AB135">
        <f t="shared" ca="1" si="34"/>
        <v>0</v>
      </c>
      <c r="AC135">
        <f t="shared" ca="1" si="35"/>
        <v>0</v>
      </c>
      <c r="AD135">
        <f t="shared" ca="1" si="36"/>
        <v>0</v>
      </c>
    </row>
    <row r="136" spans="1:30" x14ac:dyDescent="0.2">
      <c r="A136" t="s">
        <v>18</v>
      </c>
      <c r="B136" t="s">
        <v>38414</v>
      </c>
      <c r="C136" t="s">
        <v>28068</v>
      </c>
      <c r="D136" t="s">
        <v>566</v>
      </c>
      <c r="E136" t="s">
        <v>38415</v>
      </c>
      <c r="F136" t="s">
        <v>38413</v>
      </c>
      <c r="G136">
        <v>1.8753299999999999</v>
      </c>
      <c r="H136">
        <v>1.8718300000000001</v>
      </c>
      <c r="I136">
        <f t="shared" si="26"/>
        <v>10</v>
      </c>
      <c r="J136">
        <v>10</v>
      </c>
      <c r="K136">
        <f t="shared" si="27"/>
        <v>9.1999999999999993</v>
      </c>
      <c r="L136">
        <v>9.1999999999999993</v>
      </c>
      <c r="M136" t="s">
        <v>17</v>
      </c>
      <c r="N136">
        <f>N135-L170</f>
        <v>43788.830000000089</v>
      </c>
      <c r="V136" s="7">
        <f t="shared" ca="1" si="28"/>
        <v>0</v>
      </c>
      <c r="W136" s="7">
        <f t="shared" ca="1" si="29"/>
        <v>0</v>
      </c>
      <c r="X136" s="7">
        <f t="shared" ca="1" si="30"/>
        <v>0</v>
      </c>
      <c r="Y136" s="7">
        <f t="shared" ca="1" si="31"/>
        <v>0</v>
      </c>
      <c r="Z136" s="7">
        <f t="shared" ca="1" si="32"/>
        <v>0</v>
      </c>
      <c r="AA136" s="7">
        <f t="shared" ca="1" si="33"/>
        <v>0</v>
      </c>
      <c r="AB136">
        <f t="shared" ca="1" si="34"/>
        <v>0</v>
      </c>
      <c r="AC136">
        <f t="shared" ca="1" si="35"/>
        <v>0</v>
      </c>
      <c r="AD136">
        <f t="shared" ca="1" si="36"/>
        <v>0</v>
      </c>
    </row>
    <row r="137" spans="1:30" x14ac:dyDescent="0.2">
      <c r="A137" t="s">
        <v>18</v>
      </c>
      <c r="B137" t="s">
        <v>38416</v>
      </c>
      <c r="C137" t="s">
        <v>501</v>
      </c>
      <c r="D137" t="s">
        <v>566</v>
      </c>
      <c r="E137" t="s">
        <v>38417</v>
      </c>
      <c r="F137" t="s">
        <v>38418</v>
      </c>
      <c r="G137">
        <v>1.8825099999999999</v>
      </c>
      <c r="H137">
        <v>1.8740300000000001</v>
      </c>
      <c r="I137">
        <f t="shared" si="26"/>
        <v>10</v>
      </c>
      <c r="J137">
        <v>10</v>
      </c>
      <c r="K137">
        <f t="shared" si="27"/>
        <v>9.1999999999999993</v>
      </c>
      <c r="L137">
        <v>9.1999999999999993</v>
      </c>
      <c r="M137" t="s">
        <v>17</v>
      </c>
      <c r="N137">
        <f>N136-L171</f>
        <v>43752.030000000086</v>
      </c>
      <c r="V137" s="7">
        <f t="shared" ca="1" si="28"/>
        <v>0</v>
      </c>
      <c r="W137" s="7">
        <f t="shared" ca="1" si="29"/>
        <v>0</v>
      </c>
      <c r="X137" s="7">
        <f t="shared" ca="1" si="30"/>
        <v>0</v>
      </c>
      <c r="Y137" s="7">
        <f t="shared" ca="1" si="31"/>
        <v>0</v>
      </c>
      <c r="Z137" s="7">
        <f t="shared" ca="1" si="32"/>
        <v>0</v>
      </c>
      <c r="AA137" s="7">
        <f t="shared" ca="1" si="33"/>
        <v>0</v>
      </c>
      <c r="AB137">
        <f t="shared" ca="1" si="34"/>
        <v>0</v>
      </c>
      <c r="AC137">
        <f t="shared" ca="1" si="35"/>
        <v>0</v>
      </c>
      <c r="AD137">
        <f t="shared" ca="1" si="36"/>
        <v>0</v>
      </c>
    </row>
    <row r="138" spans="1:30" x14ac:dyDescent="0.2">
      <c r="A138" t="s">
        <v>18</v>
      </c>
      <c r="B138" t="s">
        <v>38419</v>
      </c>
      <c r="C138" t="s">
        <v>544</v>
      </c>
      <c r="D138" t="s">
        <v>566</v>
      </c>
      <c r="E138" t="s">
        <v>38420</v>
      </c>
      <c r="F138" t="s">
        <v>38418</v>
      </c>
      <c r="G138">
        <v>1.88089</v>
      </c>
      <c r="H138">
        <v>1.8740300000000001</v>
      </c>
      <c r="I138">
        <f t="shared" si="26"/>
        <v>5</v>
      </c>
      <c r="J138">
        <v>5</v>
      </c>
      <c r="K138">
        <f t="shared" si="27"/>
        <v>4.5999999999999996</v>
      </c>
      <c r="L138">
        <v>4.5999999999999996</v>
      </c>
      <c r="M138" t="s">
        <v>17</v>
      </c>
      <c r="N138">
        <f>N137-L172</f>
        <v>43762.030000000086</v>
      </c>
      <c r="V138" s="7">
        <f t="shared" ca="1" si="28"/>
        <v>0</v>
      </c>
      <c r="W138" s="7">
        <f t="shared" ca="1" si="29"/>
        <v>0</v>
      </c>
      <c r="X138" s="7">
        <f t="shared" ca="1" si="30"/>
        <v>0</v>
      </c>
      <c r="Y138" s="7">
        <f t="shared" ca="1" si="31"/>
        <v>0</v>
      </c>
      <c r="Z138" s="7">
        <f t="shared" ca="1" si="32"/>
        <v>0</v>
      </c>
      <c r="AA138" s="7">
        <f t="shared" ca="1" si="33"/>
        <v>0</v>
      </c>
      <c r="AB138">
        <f t="shared" ca="1" si="34"/>
        <v>0</v>
      </c>
      <c r="AC138">
        <f t="shared" ca="1" si="35"/>
        <v>0</v>
      </c>
      <c r="AD138">
        <f t="shared" ca="1" si="36"/>
        <v>0</v>
      </c>
    </row>
    <row r="139" spans="1:30" x14ac:dyDescent="0.2">
      <c r="A139" t="s">
        <v>18</v>
      </c>
      <c r="B139" t="s">
        <v>38421</v>
      </c>
      <c r="C139" t="s">
        <v>495</v>
      </c>
      <c r="D139" t="s">
        <v>566</v>
      </c>
      <c r="E139" t="s">
        <v>38422</v>
      </c>
      <c r="F139" t="s">
        <v>38423</v>
      </c>
      <c r="G139">
        <v>1.8841399999999999</v>
      </c>
      <c r="H139">
        <v>1.8815999999999999</v>
      </c>
      <c r="I139">
        <f t="shared" si="26"/>
        <v>5</v>
      </c>
      <c r="J139">
        <v>5</v>
      </c>
      <c r="K139">
        <f t="shared" si="27"/>
        <v>4.5999999999999996</v>
      </c>
      <c r="L139">
        <v>4.5999999999999996</v>
      </c>
      <c r="M139" t="s">
        <v>17</v>
      </c>
      <c r="N139">
        <f>N138-L173</f>
        <v>43688.430000000088</v>
      </c>
      <c r="V139" s="7">
        <f t="shared" ca="1" si="28"/>
        <v>0</v>
      </c>
      <c r="W139" s="7">
        <f t="shared" ca="1" si="29"/>
        <v>0</v>
      </c>
      <c r="X139" s="7">
        <f t="shared" ca="1" si="30"/>
        <v>0</v>
      </c>
      <c r="Y139" s="7">
        <f t="shared" ca="1" si="31"/>
        <v>0</v>
      </c>
      <c r="Z139" s="7">
        <f t="shared" ca="1" si="32"/>
        <v>0</v>
      </c>
      <c r="AA139" s="7">
        <f t="shared" ca="1" si="33"/>
        <v>0</v>
      </c>
      <c r="AB139">
        <f t="shared" ca="1" si="34"/>
        <v>0</v>
      </c>
      <c r="AC139">
        <f t="shared" ca="1" si="35"/>
        <v>0</v>
      </c>
      <c r="AD139">
        <f t="shared" ca="1" si="36"/>
        <v>0</v>
      </c>
    </row>
    <row r="140" spans="1:30" x14ac:dyDescent="0.2">
      <c r="A140" t="s">
        <v>18</v>
      </c>
      <c r="B140" t="s">
        <v>38424</v>
      </c>
      <c r="C140" t="s">
        <v>28395</v>
      </c>
      <c r="D140" t="s">
        <v>566</v>
      </c>
      <c r="E140" t="s">
        <v>38425</v>
      </c>
      <c r="F140" t="s">
        <v>38426</v>
      </c>
      <c r="G140">
        <v>1.8877699999999999</v>
      </c>
      <c r="H140">
        <v>1.8839999999999999</v>
      </c>
      <c r="I140">
        <f t="shared" si="26"/>
        <v>10</v>
      </c>
      <c r="J140">
        <v>10</v>
      </c>
      <c r="K140">
        <f t="shared" si="27"/>
        <v>9.1999999999999993</v>
      </c>
      <c r="L140">
        <v>9.1999999999999993</v>
      </c>
      <c r="M140" t="s">
        <v>17</v>
      </c>
      <c r="N140">
        <f>N139-L174</f>
        <v>43693.430000000088</v>
      </c>
      <c r="V140" s="7">
        <f t="shared" ca="1" si="28"/>
        <v>0</v>
      </c>
      <c r="W140" s="7">
        <f t="shared" ca="1" si="29"/>
        <v>0</v>
      </c>
      <c r="X140" s="7">
        <f t="shared" ca="1" si="30"/>
        <v>0</v>
      </c>
      <c r="Y140" s="7">
        <f t="shared" ca="1" si="31"/>
        <v>0</v>
      </c>
      <c r="Z140" s="7">
        <f t="shared" ca="1" si="32"/>
        <v>0</v>
      </c>
      <c r="AA140" s="7">
        <f t="shared" ca="1" si="33"/>
        <v>0</v>
      </c>
      <c r="AB140">
        <f t="shared" ca="1" si="34"/>
        <v>0</v>
      </c>
      <c r="AC140">
        <f t="shared" ca="1" si="35"/>
        <v>0</v>
      </c>
      <c r="AD140">
        <f t="shared" ca="1" si="36"/>
        <v>0</v>
      </c>
    </row>
    <row r="141" spans="1:30" x14ac:dyDescent="0.2">
      <c r="A141" t="s">
        <v>18</v>
      </c>
      <c r="B141" t="s">
        <v>38427</v>
      </c>
      <c r="C141" t="s">
        <v>495</v>
      </c>
      <c r="D141" t="s">
        <v>566</v>
      </c>
      <c r="E141" t="s">
        <v>38428</v>
      </c>
      <c r="F141" t="s">
        <v>38426</v>
      </c>
      <c r="G141">
        <v>1.88706</v>
      </c>
      <c r="H141">
        <v>1.8839999999999999</v>
      </c>
      <c r="I141">
        <f t="shared" si="26"/>
        <v>5</v>
      </c>
      <c r="J141">
        <v>5</v>
      </c>
      <c r="K141">
        <f t="shared" si="27"/>
        <v>4.5999999999999996</v>
      </c>
      <c r="L141">
        <v>4.5999999999999996</v>
      </c>
      <c r="M141" t="s">
        <v>17</v>
      </c>
      <c r="N141">
        <f>N140-L175</f>
        <v>43713.430000000088</v>
      </c>
      <c r="V141" s="7">
        <f t="shared" ca="1" si="28"/>
        <v>0</v>
      </c>
      <c r="W141" s="7">
        <f t="shared" ca="1" si="29"/>
        <v>0</v>
      </c>
      <c r="X141" s="7">
        <f t="shared" ca="1" si="30"/>
        <v>0</v>
      </c>
      <c r="Y141" s="7">
        <f t="shared" ca="1" si="31"/>
        <v>0</v>
      </c>
      <c r="Z141" s="7">
        <f t="shared" ca="1" si="32"/>
        <v>0</v>
      </c>
      <c r="AA141" s="7">
        <f t="shared" ca="1" si="33"/>
        <v>0</v>
      </c>
      <c r="AB141">
        <f t="shared" ca="1" si="34"/>
        <v>0</v>
      </c>
      <c r="AC141">
        <f t="shared" ca="1" si="35"/>
        <v>0</v>
      </c>
      <c r="AD141">
        <f t="shared" ca="1" si="36"/>
        <v>0</v>
      </c>
    </row>
    <row r="142" spans="1:30" x14ac:dyDescent="0.2">
      <c r="A142" t="s">
        <v>18</v>
      </c>
      <c r="B142" t="s">
        <v>38429</v>
      </c>
      <c r="C142" t="s">
        <v>495</v>
      </c>
      <c r="D142" t="s">
        <v>566</v>
      </c>
      <c r="E142" t="s">
        <v>38430</v>
      </c>
      <c r="F142" t="s">
        <v>38431</v>
      </c>
      <c r="G142">
        <v>1.8893</v>
      </c>
      <c r="H142">
        <v>1.8866499999999999</v>
      </c>
      <c r="I142">
        <f t="shared" si="26"/>
        <v>5</v>
      </c>
      <c r="J142">
        <v>5</v>
      </c>
      <c r="K142">
        <f t="shared" si="27"/>
        <v>4.5999999999999996</v>
      </c>
      <c r="L142">
        <v>4.5999999999999996</v>
      </c>
      <c r="M142" t="s">
        <v>17</v>
      </c>
      <c r="N142">
        <f>N141-L176</f>
        <v>43708.830000000089</v>
      </c>
      <c r="V142" s="7">
        <f t="shared" ca="1" si="28"/>
        <v>0</v>
      </c>
      <c r="W142" s="7">
        <f t="shared" ca="1" si="29"/>
        <v>0</v>
      </c>
      <c r="X142" s="7">
        <f t="shared" ca="1" si="30"/>
        <v>0</v>
      </c>
      <c r="Y142" s="7">
        <f t="shared" ca="1" si="31"/>
        <v>0</v>
      </c>
      <c r="Z142" s="7">
        <f t="shared" ca="1" si="32"/>
        <v>0</v>
      </c>
      <c r="AA142" s="7">
        <f t="shared" ca="1" si="33"/>
        <v>0</v>
      </c>
      <c r="AB142">
        <f t="shared" ca="1" si="34"/>
        <v>0</v>
      </c>
      <c r="AC142">
        <f t="shared" ca="1" si="35"/>
        <v>0</v>
      </c>
      <c r="AD142">
        <f t="shared" ca="1" si="36"/>
        <v>0</v>
      </c>
    </row>
    <row r="143" spans="1:30" x14ac:dyDescent="0.2">
      <c r="A143" t="s">
        <v>18</v>
      </c>
      <c r="B143" t="s">
        <v>38432</v>
      </c>
      <c r="C143" t="s">
        <v>495</v>
      </c>
      <c r="D143" t="s">
        <v>566</v>
      </c>
      <c r="E143" t="s">
        <v>38433</v>
      </c>
      <c r="F143" t="s">
        <v>38434</v>
      </c>
      <c r="G143">
        <v>1.8927799999999999</v>
      </c>
      <c r="H143">
        <v>1.88934</v>
      </c>
      <c r="I143">
        <f t="shared" si="26"/>
        <v>5</v>
      </c>
      <c r="J143">
        <v>5</v>
      </c>
      <c r="K143">
        <f t="shared" si="27"/>
        <v>4.5999999999999996</v>
      </c>
      <c r="L143">
        <v>4.5999999999999996</v>
      </c>
      <c r="M143" t="s">
        <v>17</v>
      </c>
      <c r="N143">
        <f>N142-L177</f>
        <v>43699.630000000092</v>
      </c>
      <c r="V143" s="7">
        <f t="shared" ca="1" si="28"/>
        <v>0</v>
      </c>
      <c r="W143" s="7">
        <f t="shared" ca="1" si="29"/>
        <v>0</v>
      </c>
      <c r="X143" s="7">
        <f t="shared" ca="1" si="30"/>
        <v>0</v>
      </c>
      <c r="Y143" s="7">
        <f t="shared" ca="1" si="31"/>
        <v>0</v>
      </c>
      <c r="Z143" s="7">
        <f t="shared" ca="1" si="32"/>
        <v>0</v>
      </c>
      <c r="AA143" s="7">
        <f t="shared" ca="1" si="33"/>
        <v>0</v>
      </c>
      <c r="AB143">
        <f t="shared" ca="1" si="34"/>
        <v>0</v>
      </c>
      <c r="AC143">
        <f t="shared" ca="1" si="35"/>
        <v>0</v>
      </c>
      <c r="AD143">
        <f t="shared" ca="1" si="36"/>
        <v>0</v>
      </c>
    </row>
    <row r="144" spans="1:30" x14ac:dyDescent="0.2">
      <c r="A144" t="s">
        <v>11</v>
      </c>
      <c r="B144" t="s">
        <v>38435</v>
      </c>
      <c r="C144" t="s">
        <v>495</v>
      </c>
      <c r="D144" t="s">
        <v>566</v>
      </c>
      <c r="E144" t="s">
        <v>38436</v>
      </c>
      <c r="F144" t="s">
        <v>38437</v>
      </c>
      <c r="G144">
        <v>1.9069400000000001</v>
      </c>
      <c r="H144">
        <v>1.89516</v>
      </c>
      <c r="I144">
        <f t="shared" si="26"/>
        <v>5</v>
      </c>
      <c r="J144">
        <v>5</v>
      </c>
      <c r="K144">
        <f t="shared" si="27"/>
        <v>-5</v>
      </c>
      <c r="L144">
        <v>-5</v>
      </c>
      <c r="M144" t="s">
        <v>17</v>
      </c>
      <c r="N144">
        <f>N143-L178</f>
        <v>43695.030000000093</v>
      </c>
      <c r="V144" s="7">
        <f t="shared" ca="1" si="28"/>
        <v>0</v>
      </c>
      <c r="W144" s="7">
        <f t="shared" ca="1" si="29"/>
        <v>0</v>
      </c>
      <c r="X144" s="7">
        <f t="shared" ca="1" si="30"/>
        <v>0</v>
      </c>
      <c r="Y144" s="7">
        <f t="shared" ca="1" si="31"/>
        <v>0</v>
      </c>
      <c r="Z144" s="7">
        <f t="shared" ca="1" si="32"/>
        <v>0</v>
      </c>
      <c r="AA144" s="7">
        <f t="shared" ca="1" si="33"/>
        <v>0</v>
      </c>
      <c r="AB144">
        <f t="shared" ca="1" si="34"/>
        <v>0</v>
      </c>
      <c r="AC144">
        <f t="shared" ca="1" si="35"/>
        <v>0</v>
      </c>
      <c r="AD144">
        <f t="shared" ca="1" si="36"/>
        <v>0</v>
      </c>
    </row>
    <row r="145" spans="1:30" x14ac:dyDescent="0.2">
      <c r="A145" t="s">
        <v>11</v>
      </c>
      <c r="B145" t="s">
        <v>38438</v>
      </c>
      <c r="C145" t="s">
        <v>1179</v>
      </c>
      <c r="D145" t="s">
        <v>566</v>
      </c>
      <c r="E145" t="s">
        <v>38439</v>
      </c>
      <c r="F145" t="s">
        <v>38437</v>
      </c>
      <c r="G145">
        <v>1.89724</v>
      </c>
      <c r="H145">
        <v>1.89516</v>
      </c>
      <c r="I145">
        <f t="shared" si="26"/>
        <v>20</v>
      </c>
      <c r="J145">
        <v>20</v>
      </c>
      <c r="K145">
        <f t="shared" si="27"/>
        <v>-20</v>
      </c>
      <c r="L145">
        <v>-20</v>
      </c>
      <c r="M145" t="s">
        <v>17</v>
      </c>
      <c r="N145">
        <f>N144-L179</f>
        <v>43775.030000000093</v>
      </c>
      <c r="V145" s="7">
        <f t="shared" ca="1" si="28"/>
        <v>0</v>
      </c>
      <c r="W145" s="7">
        <f t="shared" ca="1" si="29"/>
        <v>0</v>
      </c>
      <c r="X145" s="7">
        <f t="shared" ca="1" si="30"/>
        <v>0</v>
      </c>
      <c r="Y145" s="7">
        <f t="shared" ca="1" si="31"/>
        <v>0</v>
      </c>
      <c r="Z145" s="7">
        <f t="shared" ca="1" si="32"/>
        <v>0</v>
      </c>
      <c r="AA145" s="7">
        <f t="shared" ca="1" si="33"/>
        <v>0</v>
      </c>
      <c r="AB145">
        <f t="shared" ca="1" si="34"/>
        <v>0</v>
      </c>
      <c r="AC145">
        <f t="shared" ca="1" si="35"/>
        <v>0</v>
      </c>
      <c r="AD145">
        <f t="shared" ca="1" si="36"/>
        <v>0</v>
      </c>
    </row>
    <row r="146" spans="1:30" x14ac:dyDescent="0.2">
      <c r="A146" t="s">
        <v>11</v>
      </c>
      <c r="B146" t="s">
        <v>38440</v>
      </c>
      <c r="C146" t="s">
        <v>28065</v>
      </c>
      <c r="D146" t="s">
        <v>566</v>
      </c>
      <c r="E146" t="s">
        <v>38441</v>
      </c>
      <c r="F146" t="s">
        <v>38437</v>
      </c>
      <c r="G146">
        <v>1.9018200000000001</v>
      </c>
      <c r="H146">
        <v>1.89516</v>
      </c>
      <c r="I146">
        <f t="shared" si="26"/>
        <v>10</v>
      </c>
      <c r="J146">
        <v>10</v>
      </c>
      <c r="K146">
        <f t="shared" si="27"/>
        <v>-10</v>
      </c>
      <c r="L146">
        <v>-10</v>
      </c>
      <c r="M146" t="s">
        <v>17</v>
      </c>
      <c r="N146">
        <f>N145-L180</f>
        <v>43795.030000000093</v>
      </c>
      <c r="V146" s="7">
        <f t="shared" ca="1" si="28"/>
        <v>0</v>
      </c>
      <c r="W146" s="7">
        <f t="shared" ca="1" si="29"/>
        <v>0</v>
      </c>
      <c r="X146" s="7">
        <f t="shared" ca="1" si="30"/>
        <v>0</v>
      </c>
      <c r="Y146" s="7">
        <f t="shared" ca="1" si="31"/>
        <v>0</v>
      </c>
      <c r="Z146" s="7">
        <f t="shared" ca="1" si="32"/>
        <v>0</v>
      </c>
      <c r="AA146" s="7">
        <f t="shared" ca="1" si="33"/>
        <v>0</v>
      </c>
      <c r="AB146">
        <f t="shared" ca="1" si="34"/>
        <v>0</v>
      </c>
      <c r="AC146">
        <f t="shared" ca="1" si="35"/>
        <v>0</v>
      </c>
      <c r="AD146">
        <f t="shared" ca="1" si="36"/>
        <v>0</v>
      </c>
    </row>
    <row r="147" spans="1:30" x14ac:dyDescent="0.2">
      <c r="A147" t="s">
        <v>18</v>
      </c>
      <c r="B147" t="s">
        <v>38442</v>
      </c>
      <c r="C147" t="s">
        <v>495</v>
      </c>
      <c r="D147" t="s">
        <v>566</v>
      </c>
      <c r="E147" t="s">
        <v>38443</v>
      </c>
      <c r="F147" t="s">
        <v>38444</v>
      </c>
      <c r="G147">
        <v>1.9091100000000001</v>
      </c>
      <c r="H147">
        <v>1.9070100000000001</v>
      </c>
      <c r="I147">
        <f t="shared" si="26"/>
        <v>5</v>
      </c>
      <c r="J147">
        <v>5</v>
      </c>
      <c r="K147">
        <f t="shared" si="27"/>
        <v>4.5999999999999996</v>
      </c>
      <c r="L147">
        <v>4.5999999999999996</v>
      </c>
      <c r="M147" t="s">
        <v>17</v>
      </c>
      <c r="N147">
        <f>N146-L181</f>
        <v>43805.030000000093</v>
      </c>
      <c r="V147" s="7">
        <f t="shared" ca="1" si="28"/>
        <v>0</v>
      </c>
      <c r="W147" s="7">
        <f t="shared" ca="1" si="29"/>
        <v>0</v>
      </c>
      <c r="X147" s="7">
        <f t="shared" ca="1" si="30"/>
        <v>0</v>
      </c>
      <c r="Y147" s="7">
        <f t="shared" ca="1" si="31"/>
        <v>0</v>
      </c>
      <c r="Z147" s="7">
        <f t="shared" ca="1" si="32"/>
        <v>0</v>
      </c>
      <c r="AA147" s="7">
        <f t="shared" ca="1" si="33"/>
        <v>0</v>
      </c>
      <c r="AB147">
        <f t="shared" ca="1" si="34"/>
        <v>0</v>
      </c>
      <c r="AC147">
        <f t="shared" ca="1" si="35"/>
        <v>0</v>
      </c>
      <c r="AD147">
        <f t="shared" ca="1" si="36"/>
        <v>0</v>
      </c>
    </row>
    <row r="148" spans="1:30" x14ac:dyDescent="0.2">
      <c r="A148" t="s">
        <v>18</v>
      </c>
      <c r="B148" t="s">
        <v>38445</v>
      </c>
      <c r="C148" t="s">
        <v>550</v>
      </c>
      <c r="D148" t="s">
        <v>566</v>
      </c>
      <c r="E148" t="s">
        <v>38446</v>
      </c>
      <c r="F148" t="s">
        <v>38447</v>
      </c>
      <c r="G148">
        <v>1.90805</v>
      </c>
      <c r="H148">
        <v>1.9092800000000001</v>
      </c>
      <c r="I148">
        <f t="shared" si="26"/>
        <v>5</v>
      </c>
      <c r="J148">
        <v>5</v>
      </c>
      <c r="K148">
        <f t="shared" si="27"/>
        <v>-5</v>
      </c>
      <c r="L148">
        <v>-5</v>
      </c>
      <c r="M148" t="s">
        <v>17</v>
      </c>
      <c r="N148">
        <f>N147-L182</f>
        <v>43810.030000000093</v>
      </c>
      <c r="V148" s="7">
        <f t="shared" ca="1" si="28"/>
        <v>0</v>
      </c>
      <c r="W148" s="7">
        <f t="shared" ca="1" si="29"/>
        <v>0</v>
      </c>
      <c r="X148" s="7">
        <f t="shared" ca="1" si="30"/>
        <v>0</v>
      </c>
      <c r="Y148" s="7">
        <f t="shared" ca="1" si="31"/>
        <v>0</v>
      </c>
      <c r="Z148" s="7">
        <f t="shared" ca="1" si="32"/>
        <v>0</v>
      </c>
      <c r="AA148" s="7">
        <f t="shared" ca="1" si="33"/>
        <v>0</v>
      </c>
      <c r="AB148">
        <f t="shared" ca="1" si="34"/>
        <v>0</v>
      </c>
      <c r="AC148">
        <f t="shared" ca="1" si="35"/>
        <v>0</v>
      </c>
      <c r="AD148">
        <f t="shared" ca="1" si="36"/>
        <v>0</v>
      </c>
    </row>
    <row r="149" spans="1:30" x14ac:dyDescent="0.2">
      <c r="A149" t="s">
        <v>18</v>
      </c>
      <c r="B149" t="s">
        <v>38448</v>
      </c>
      <c r="C149" t="s">
        <v>28064</v>
      </c>
      <c r="D149" t="s">
        <v>566</v>
      </c>
      <c r="E149" t="s">
        <v>38449</v>
      </c>
      <c r="F149" t="s">
        <v>38447</v>
      </c>
      <c r="G149">
        <v>1.90957</v>
      </c>
      <c r="H149">
        <v>1.9092800000000001</v>
      </c>
      <c r="I149">
        <f t="shared" si="26"/>
        <v>10</v>
      </c>
      <c r="J149">
        <v>10</v>
      </c>
      <c r="K149">
        <f t="shared" si="27"/>
        <v>9.1999999999999993</v>
      </c>
      <c r="L149">
        <v>9.1999999999999993</v>
      </c>
      <c r="M149" t="s">
        <v>17</v>
      </c>
      <c r="N149">
        <f>N148-L183</f>
        <v>43850.030000000093</v>
      </c>
      <c r="V149" s="7">
        <f t="shared" ca="1" si="28"/>
        <v>0</v>
      </c>
      <c r="W149" s="7">
        <f t="shared" ca="1" si="29"/>
        <v>0</v>
      </c>
      <c r="X149" s="7">
        <f t="shared" ca="1" si="30"/>
        <v>0</v>
      </c>
      <c r="Y149" s="7">
        <f t="shared" ca="1" si="31"/>
        <v>0</v>
      </c>
      <c r="Z149" s="7">
        <f t="shared" ca="1" si="32"/>
        <v>0</v>
      </c>
      <c r="AA149" s="7">
        <f t="shared" ca="1" si="33"/>
        <v>0</v>
      </c>
      <c r="AB149">
        <f t="shared" ca="1" si="34"/>
        <v>0</v>
      </c>
      <c r="AC149">
        <f t="shared" ca="1" si="35"/>
        <v>0</v>
      </c>
      <c r="AD149">
        <f t="shared" ca="1" si="36"/>
        <v>0</v>
      </c>
    </row>
    <row r="150" spans="1:30" x14ac:dyDescent="0.2">
      <c r="A150" t="s">
        <v>18</v>
      </c>
      <c r="B150" t="s">
        <v>38450</v>
      </c>
      <c r="C150" t="s">
        <v>495</v>
      </c>
      <c r="D150" t="s">
        <v>566</v>
      </c>
      <c r="E150" t="s">
        <v>38451</v>
      </c>
      <c r="F150" t="s">
        <v>38452</v>
      </c>
      <c r="G150">
        <v>1.9166700000000001</v>
      </c>
      <c r="H150">
        <v>1.90903</v>
      </c>
      <c r="I150">
        <f t="shared" si="26"/>
        <v>5</v>
      </c>
      <c r="J150">
        <v>5</v>
      </c>
      <c r="K150">
        <f t="shared" si="27"/>
        <v>4.5999999999999996</v>
      </c>
      <c r="L150">
        <v>4.5999999999999996</v>
      </c>
      <c r="M150" t="s">
        <v>17</v>
      </c>
      <c r="N150">
        <f>N149-L184</f>
        <v>43845.430000000095</v>
      </c>
      <c r="V150" s="7">
        <f t="shared" ca="1" si="28"/>
        <v>0</v>
      </c>
      <c r="W150" s="7">
        <f t="shared" ca="1" si="29"/>
        <v>0</v>
      </c>
      <c r="X150" s="7">
        <f t="shared" ca="1" si="30"/>
        <v>0</v>
      </c>
      <c r="Y150" s="7">
        <f t="shared" ca="1" si="31"/>
        <v>0</v>
      </c>
      <c r="Z150" s="7">
        <f t="shared" ca="1" si="32"/>
        <v>0</v>
      </c>
      <c r="AA150" s="7">
        <f t="shared" ca="1" si="33"/>
        <v>0</v>
      </c>
      <c r="AB150">
        <f t="shared" ca="1" si="34"/>
        <v>0</v>
      </c>
      <c r="AC150">
        <f t="shared" ca="1" si="35"/>
        <v>0</v>
      </c>
      <c r="AD150">
        <f t="shared" ca="1" si="36"/>
        <v>0</v>
      </c>
    </row>
    <row r="151" spans="1:30" x14ac:dyDescent="0.2">
      <c r="A151" t="s">
        <v>18</v>
      </c>
      <c r="B151" t="s">
        <v>38453</v>
      </c>
      <c r="C151" t="s">
        <v>495</v>
      </c>
      <c r="D151" t="s">
        <v>566</v>
      </c>
      <c r="E151" t="s">
        <v>38454</v>
      </c>
      <c r="F151" t="s">
        <v>38455</v>
      </c>
      <c r="G151">
        <v>1.9185399999999999</v>
      </c>
      <c r="H151">
        <v>1.91655</v>
      </c>
      <c r="I151">
        <f t="shared" si="26"/>
        <v>5</v>
      </c>
      <c r="J151">
        <v>5</v>
      </c>
      <c r="K151">
        <f t="shared" si="27"/>
        <v>4.5999999999999996</v>
      </c>
      <c r="L151">
        <v>4.5999999999999996</v>
      </c>
      <c r="M151" t="s">
        <v>17</v>
      </c>
      <c r="N151">
        <f>N150-L185</f>
        <v>43836.230000000098</v>
      </c>
      <c r="V151" s="7">
        <f t="shared" ca="1" si="28"/>
        <v>0</v>
      </c>
      <c r="W151" s="7">
        <f t="shared" ca="1" si="29"/>
        <v>0</v>
      </c>
      <c r="X151" s="7">
        <f t="shared" ca="1" si="30"/>
        <v>0</v>
      </c>
      <c r="Y151" s="7">
        <f t="shared" ca="1" si="31"/>
        <v>0</v>
      </c>
      <c r="Z151" s="7">
        <f t="shared" ca="1" si="32"/>
        <v>0</v>
      </c>
      <c r="AA151" s="7">
        <f t="shared" ca="1" si="33"/>
        <v>0</v>
      </c>
      <c r="AB151">
        <f t="shared" ca="1" si="34"/>
        <v>0</v>
      </c>
      <c r="AC151">
        <f t="shared" ca="1" si="35"/>
        <v>0</v>
      </c>
      <c r="AD151">
        <f t="shared" ca="1" si="36"/>
        <v>0</v>
      </c>
    </row>
    <row r="152" spans="1:30" x14ac:dyDescent="0.2">
      <c r="A152" t="s">
        <v>18</v>
      </c>
      <c r="B152" t="s">
        <v>38456</v>
      </c>
      <c r="C152" t="s">
        <v>558</v>
      </c>
      <c r="D152" t="s">
        <v>566</v>
      </c>
      <c r="E152" t="s">
        <v>38457</v>
      </c>
      <c r="F152" t="s">
        <v>38458</v>
      </c>
      <c r="G152">
        <v>1.91848</v>
      </c>
      <c r="H152">
        <v>1.9182600000000001</v>
      </c>
      <c r="I152">
        <f t="shared" si="26"/>
        <v>10</v>
      </c>
      <c r="J152">
        <v>10</v>
      </c>
      <c r="K152">
        <f t="shared" si="27"/>
        <v>9.1999999999999993</v>
      </c>
      <c r="L152">
        <v>9.1999999999999993</v>
      </c>
      <c r="M152" t="s">
        <v>17</v>
      </c>
      <c r="N152">
        <f>N151-L186</f>
        <v>43831.630000000099</v>
      </c>
      <c r="V152" s="7">
        <f t="shared" ca="1" si="28"/>
        <v>0</v>
      </c>
      <c r="W152" s="7">
        <f t="shared" ca="1" si="29"/>
        <v>0</v>
      </c>
      <c r="X152" s="7">
        <f t="shared" ca="1" si="30"/>
        <v>0</v>
      </c>
      <c r="Y152" s="7">
        <f t="shared" ca="1" si="31"/>
        <v>0</v>
      </c>
      <c r="Z152" s="7">
        <f t="shared" ca="1" si="32"/>
        <v>0</v>
      </c>
      <c r="AA152" s="7">
        <f t="shared" ca="1" si="33"/>
        <v>0</v>
      </c>
      <c r="AB152">
        <f t="shared" ca="1" si="34"/>
        <v>0</v>
      </c>
      <c r="AC152">
        <f t="shared" ca="1" si="35"/>
        <v>0</v>
      </c>
      <c r="AD152">
        <f t="shared" ca="1" si="36"/>
        <v>0</v>
      </c>
    </row>
    <row r="153" spans="1:30" x14ac:dyDescent="0.2">
      <c r="A153" t="s">
        <v>18</v>
      </c>
      <c r="B153" t="s">
        <v>38459</v>
      </c>
      <c r="C153" t="s">
        <v>495</v>
      </c>
      <c r="D153" t="s">
        <v>566</v>
      </c>
      <c r="E153" t="s">
        <v>38460</v>
      </c>
      <c r="F153" t="s">
        <v>38458</v>
      </c>
      <c r="G153">
        <v>1.91568</v>
      </c>
      <c r="H153">
        <v>1.9182600000000001</v>
      </c>
      <c r="I153">
        <f t="shared" si="26"/>
        <v>5</v>
      </c>
      <c r="J153">
        <v>5</v>
      </c>
      <c r="K153">
        <f t="shared" si="27"/>
        <v>-5</v>
      </c>
      <c r="L153">
        <v>-5</v>
      </c>
      <c r="M153" t="s">
        <v>17</v>
      </c>
      <c r="N153">
        <f>N152-L187</f>
        <v>43827.030000000101</v>
      </c>
      <c r="V153" s="7">
        <f t="shared" ca="1" si="28"/>
        <v>0</v>
      </c>
      <c r="W153" s="7">
        <f t="shared" ca="1" si="29"/>
        <v>0</v>
      </c>
      <c r="X153" s="7">
        <f t="shared" ca="1" si="30"/>
        <v>0</v>
      </c>
      <c r="Y153" s="7">
        <f t="shared" ca="1" si="31"/>
        <v>0</v>
      </c>
      <c r="Z153" s="7">
        <f t="shared" ca="1" si="32"/>
        <v>0</v>
      </c>
      <c r="AA153" s="7">
        <f t="shared" ca="1" si="33"/>
        <v>0</v>
      </c>
      <c r="AB153">
        <f t="shared" ca="1" si="34"/>
        <v>0</v>
      </c>
      <c r="AC153">
        <f t="shared" ca="1" si="35"/>
        <v>0</v>
      </c>
      <c r="AD153">
        <f t="shared" ca="1" si="36"/>
        <v>0</v>
      </c>
    </row>
    <row r="154" spans="1:30" x14ac:dyDescent="0.2">
      <c r="A154" t="s">
        <v>11</v>
      </c>
      <c r="B154" t="s">
        <v>38461</v>
      </c>
      <c r="C154" t="s">
        <v>495</v>
      </c>
      <c r="D154" t="s">
        <v>566</v>
      </c>
      <c r="E154" t="s">
        <v>38462</v>
      </c>
      <c r="F154" t="s">
        <v>38463</v>
      </c>
      <c r="G154">
        <v>1.91232</v>
      </c>
      <c r="H154">
        <v>1.9162699999999999</v>
      </c>
      <c r="I154">
        <f t="shared" si="26"/>
        <v>5</v>
      </c>
      <c r="J154">
        <v>5</v>
      </c>
      <c r="K154">
        <f t="shared" si="27"/>
        <v>4.5999999999999996</v>
      </c>
      <c r="L154">
        <v>4.5999999999999996</v>
      </c>
      <c r="M154" t="s">
        <v>17</v>
      </c>
      <c r="N154">
        <f>N153-L188</f>
        <v>43822.430000000102</v>
      </c>
      <c r="V154" s="7">
        <f t="shared" ca="1" si="28"/>
        <v>0</v>
      </c>
      <c r="W154" s="7">
        <f t="shared" ca="1" si="29"/>
        <v>0</v>
      </c>
      <c r="X154" s="7">
        <f t="shared" ca="1" si="30"/>
        <v>0</v>
      </c>
      <c r="Y154" s="7">
        <f t="shared" ca="1" si="31"/>
        <v>0</v>
      </c>
      <c r="Z154" s="7">
        <f t="shared" ca="1" si="32"/>
        <v>0</v>
      </c>
      <c r="AA154" s="7">
        <f t="shared" ca="1" si="33"/>
        <v>0</v>
      </c>
      <c r="AB154">
        <f t="shared" ca="1" si="34"/>
        <v>0</v>
      </c>
      <c r="AC154">
        <f t="shared" ca="1" si="35"/>
        <v>0</v>
      </c>
      <c r="AD154">
        <f t="shared" ca="1" si="36"/>
        <v>0</v>
      </c>
    </row>
    <row r="155" spans="1:30" x14ac:dyDescent="0.2">
      <c r="A155" t="s">
        <v>18</v>
      </c>
      <c r="B155" t="s">
        <v>38464</v>
      </c>
      <c r="C155" t="s">
        <v>544</v>
      </c>
      <c r="D155" t="s">
        <v>566</v>
      </c>
      <c r="E155" t="s">
        <v>38465</v>
      </c>
      <c r="F155" t="s">
        <v>38466</v>
      </c>
      <c r="G155">
        <v>1.90751</v>
      </c>
      <c r="H155">
        <v>1.91137</v>
      </c>
      <c r="I155">
        <f t="shared" si="26"/>
        <v>5</v>
      </c>
      <c r="J155">
        <v>5</v>
      </c>
      <c r="K155">
        <f t="shared" si="27"/>
        <v>-5</v>
      </c>
      <c r="L155">
        <v>-5</v>
      </c>
      <c r="M155" t="s">
        <v>17</v>
      </c>
      <c r="N155">
        <f>N154-L189</f>
        <v>43817.830000000104</v>
      </c>
      <c r="V155" s="7">
        <f t="shared" ca="1" si="28"/>
        <v>0</v>
      </c>
      <c r="W155" s="7">
        <f t="shared" ca="1" si="29"/>
        <v>0</v>
      </c>
      <c r="X155" s="7">
        <f t="shared" ca="1" si="30"/>
        <v>0</v>
      </c>
      <c r="Y155" s="7">
        <f t="shared" ca="1" si="31"/>
        <v>0</v>
      </c>
      <c r="Z155" s="7">
        <f t="shared" ca="1" si="32"/>
        <v>0</v>
      </c>
      <c r="AA155" s="7">
        <f t="shared" ca="1" si="33"/>
        <v>0</v>
      </c>
      <c r="AB155">
        <f t="shared" ca="1" si="34"/>
        <v>0</v>
      </c>
      <c r="AC155">
        <f t="shared" ca="1" si="35"/>
        <v>0</v>
      </c>
      <c r="AD155">
        <f t="shared" ca="1" si="36"/>
        <v>0</v>
      </c>
    </row>
    <row r="156" spans="1:30" x14ac:dyDescent="0.2">
      <c r="A156" t="s">
        <v>18</v>
      </c>
      <c r="B156" t="s">
        <v>38467</v>
      </c>
      <c r="C156" t="s">
        <v>1198</v>
      </c>
      <c r="D156" t="s">
        <v>566</v>
      </c>
      <c r="E156" t="s">
        <v>38468</v>
      </c>
      <c r="F156" t="s">
        <v>38466</v>
      </c>
      <c r="G156">
        <v>1.91279</v>
      </c>
      <c r="H156">
        <v>1.91137</v>
      </c>
      <c r="I156">
        <f t="shared" si="26"/>
        <v>20</v>
      </c>
      <c r="J156">
        <v>20</v>
      </c>
      <c r="K156">
        <f t="shared" si="27"/>
        <v>18.399999999999999</v>
      </c>
      <c r="L156">
        <v>18.399999999999999</v>
      </c>
      <c r="M156" t="s">
        <v>17</v>
      </c>
      <c r="N156">
        <f>N155-L190</f>
        <v>43822.830000000104</v>
      </c>
      <c r="V156" s="7">
        <f t="shared" ca="1" si="28"/>
        <v>0</v>
      </c>
      <c r="W156" s="7">
        <f t="shared" ca="1" si="29"/>
        <v>0</v>
      </c>
      <c r="X156" s="7">
        <f t="shared" ca="1" si="30"/>
        <v>0</v>
      </c>
      <c r="Y156" s="7">
        <f t="shared" ca="1" si="31"/>
        <v>0</v>
      </c>
      <c r="Z156" s="7">
        <f t="shared" ca="1" si="32"/>
        <v>0</v>
      </c>
      <c r="AA156" s="7">
        <f t="shared" ca="1" si="33"/>
        <v>0</v>
      </c>
      <c r="AB156">
        <f t="shared" ca="1" si="34"/>
        <v>0</v>
      </c>
      <c r="AC156">
        <f t="shared" ca="1" si="35"/>
        <v>0</v>
      </c>
      <c r="AD156">
        <f t="shared" ca="1" si="36"/>
        <v>0</v>
      </c>
    </row>
    <row r="157" spans="1:30" x14ac:dyDescent="0.2">
      <c r="A157" t="s">
        <v>18</v>
      </c>
      <c r="B157" t="s">
        <v>38469</v>
      </c>
      <c r="C157" t="s">
        <v>558</v>
      </c>
      <c r="D157" t="s">
        <v>566</v>
      </c>
      <c r="E157" t="s">
        <v>38470</v>
      </c>
      <c r="F157" t="s">
        <v>38466</v>
      </c>
      <c r="G157">
        <v>1.9102600000000001</v>
      </c>
      <c r="H157">
        <v>1.91137</v>
      </c>
      <c r="I157">
        <f t="shared" si="26"/>
        <v>10</v>
      </c>
      <c r="J157">
        <v>10</v>
      </c>
      <c r="K157">
        <f t="shared" si="27"/>
        <v>-10</v>
      </c>
      <c r="L157">
        <v>-10</v>
      </c>
      <c r="M157" t="s">
        <v>17</v>
      </c>
      <c r="N157">
        <f>N156-L191</f>
        <v>43813.630000000107</v>
      </c>
      <c r="V157" s="7">
        <f t="shared" ca="1" si="28"/>
        <v>0</v>
      </c>
      <c r="W157" s="7">
        <f t="shared" ca="1" si="29"/>
        <v>0</v>
      </c>
      <c r="X157" s="7">
        <f t="shared" ca="1" si="30"/>
        <v>0</v>
      </c>
      <c r="Y157" s="7">
        <f t="shared" ca="1" si="31"/>
        <v>0</v>
      </c>
      <c r="Z157" s="7">
        <f t="shared" ca="1" si="32"/>
        <v>0</v>
      </c>
      <c r="AA157" s="7">
        <f t="shared" ca="1" si="33"/>
        <v>0</v>
      </c>
      <c r="AB157">
        <f t="shared" ca="1" si="34"/>
        <v>0</v>
      </c>
      <c r="AC157">
        <f t="shared" ca="1" si="35"/>
        <v>0</v>
      </c>
      <c r="AD157">
        <f t="shared" ca="1" si="36"/>
        <v>0</v>
      </c>
    </row>
    <row r="158" spans="1:30" x14ac:dyDescent="0.2">
      <c r="A158" t="s">
        <v>11</v>
      </c>
      <c r="B158" t="s">
        <v>38471</v>
      </c>
      <c r="C158" t="s">
        <v>495</v>
      </c>
      <c r="D158" t="s">
        <v>566</v>
      </c>
      <c r="E158" t="s">
        <v>38472</v>
      </c>
      <c r="F158" t="s">
        <v>38473</v>
      </c>
      <c r="G158">
        <v>1.9097299999999999</v>
      </c>
      <c r="H158">
        <v>1.9068000000000001</v>
      </c>
      <c r="I158">
        <f t="shared" si="26"/>
        <v>5</v>
      </c>
      <c r="J158">
        <v>5</v>
      </c>
      <c r="K158">
        <f t="shared" si="27"/>
        <v>-5</v>
      </c>
      <c r="L158">
        <v>-5</v>
      </c>
      <c r="M158" t="s">
        <v>17</v>
      </c>
      <c r="N158">
        <f>N157-L192</f>
        <v>43809.030000000108</v>
      </c>
      <c r="V158" s="7">
        <f t="shared" ca="1" si="28"/>
        <v>0</v>
      </c>
      <c r="W158" s="7">
        <f t="shared" ca="1" si="29"/>
        <v>0</v>
      </c>
      <c r="X158" s="7">
        <f t="shared" ca="1" si="30"/>
        <v>0</v>
      </c>
      <c r="Y158" s="7">
        <f t="shared" ca="1" si="31"/>
        <v>0</v>
      </c>
      <c r="Z158" s="7">
        <f t="shared" ca="1" si="32"/>
        <v>0</v>
      </c>
      <c r="AA158" s="7">
        <f t="shared" ca="1" si="33"/>
        <v>0</v>
      </c>
      <c r="AB158">
        <f t="shared" ca="1" si="34"/>
        <v>0</v>
      </c>
      <c r="AC158">
        <f t="shared" ca="1" si="35"/>
        <v>0</v>
      </c>
      <c r="AD158">
        <f t="shared" ca="1" si="36"/>
        <v>0</v>
      </c>
    </row>
    <row r="159" spans="1:30" x14ac:dyDescent="0.2">
      <c r="A159" t="s">
        <v>11</v>
      </c>
      <c r="B159" t="s">
        <v>38474</v>
      </c>
      <c r="C159" t="s">
        <v>28065</v>
      </c>
      <c r="D159" t="s">
        <v>566</v>
      </c>
      <c r="E159" t="s">
        <v>38475</v>
      </c>
      <c r="F159" t="s">
        <v>38473</v>
      </c>
      <c r="G159">
        <v>1.90724</v>
      </c>
      <c r="H159">
        <v>1.9068000000000001</v>
      </c>
      <c r="I159">
        <f t="shared" si="26"/>
        <v>10</v>
      </c>
      <c r="J159">
        <v>10</v>
      </c>
      <c r="K159">
        <f t="shared" si="27"/>
        <v>-10</v>
      </c>
      <c r="L159">
        <v>-10</v>
      </c>
      <c r="M159" t="s">
        <v>17</v>
      </c>
      <c r="N159">
        <f>N158-L193</f>
        <v>43799.830000000111</v>
      </c>
      <c r="V159" s="7">
        <f t="shared" ca="1" si="28"/>
        <v>0</v>
      </c>
      <c r="W159" s="7">
        <f t="shared" ca="1" si="29"/>
        <v>0</v>
      </c>
      <c r="X159" s="7">
        <f t="shared" ca="1" si="30"/>
        <v>0</v>
      </c>
      <c r="Y159" s="7">
        <f t="shared" ca="1" si="31"/>
        <v>0</v>
      </c>
      <c r="Z159" s="7">
        <f t="shared" ca="1" si="32"/>
        <v>0</v>
      </c>
      <c r="AA159" s="7">
        <f t="shared" ca="1" si="33"/>
        <v>0</v>
      </c>
      <c r="AB159">
        <f t="shared" ca="1" si="34"/>
        <v>0</v>
      </c>
      <c r="AC159">
        <f t="shared" ca="1" si="35"/>
        <v>0</v>
      </c>
      <c r="AD159">
        <f t="shared" ca="1" si="36"/>
        <v>0</v>
      </c>
    </row>
    <row r="160" spans="1:30" x14ac:dyDescent="0.2">
      <c r="A160" t="s">
        <v>18</v>
      </c>
      <c r="B160" t="s">
        <v>38476</v>
      </c>
      <c r="C160" t="s">
        <v>544</v>
      </c>
      <c r="D160" t="s">
        <v>566</v>
      </c>
      <c r="E160" t="s">
        <v>38477</v>
      </c>
      <c r="F160" t="s">
        <v>38478</v>
      </c>
      <c r="G160">
        <v>1.90893</v>
      </c>
      <c r="H160">
        <v>1.9098599999999999</v>
      </c>
      <c r="I160">
        <f t="shared" si="26"/>
        <v>5</v>
      </c>
      <c r="J160">
        <v>5</v>
      </c>
      <c r="K160">
        <f t="shared" si="27"/>
        <v>-5</v>
      </c>
      <c r="L160">
        <v>-5</v>
      </c>
      <c r="M160" t="s">
        <v>17</v>
      </c>
      <c r="N160">
        <f>N159-L194</f>
        <v>43804.830000000111</v>
      </c>
      <c r="V160" s="7">
        <f t="shared" ca="1" si="28"/>
        <v>0</v>
      </c>
      <c r="W160" s="7">
        <f t="shared" ca="1" si="29"/>
        <v>0</v>
      </c>
      <c r="X160" s="7">
        <f t="shared" ca="1" si="30"/>
        <v>0</v>
      </c>
      <c r="Y160" s="7">
        <f t="shared" ca="1" si="31"/>
        <v>0</v>
      </c>
      <c r="Z160" s="7">
        <f t="shared" ca="1" si="32"/>
        <v>0</v>
      </c>
      <c r="AA160" s="7">
        <f t="shared" ca="1" si="33"/>
        <v>0</v>
      </c>
      <c r="AB160">
        <f t="shared" ca="1" si="34"/>
        <v>0</v>
      </c>
      <c r="AC160">
        <f t="shared" ca="1" si="35"/>
        <v>0</v>
      </c>
      <c r="AD160">
        <f t="shared" ca="1" si="36"/>
        <v>0</v>
      </c>
    </row>
    <row r="161" spans="1:30" x14ac:dyDescent="0.2">
      <c r="A161" t="s">
        <v>11</v>
      </c>
      <c r="B161" t="s">
        <v>38479</v>
      </c>
      <c r="C161" t="s">
        <v>495</v>
      </c>
      <c r="D161" t="s">
        <v>566</v>
      </c>
      <c r="E161" t="s">
        <v>38480</v>
      </c>
      <c r="F161" t="s">
        <v>38481</v>
      </c>
      <c r="G161">
        <v>1.90873</v>
      </c>
      <c r="H161">
        <v>1.9089499999999999</v>
      </c>
      <c r="I161">
        <f t="shared" si="26"/>
        <v>5</v>
      </c>
      <c r="J161">
        <v>5</v>
      </c>
      <c r="K161">
        <f t="shared" si="27"/>
        <v>4.5999999999999996</v>
      </c>
      <c r="L161">
        <v>4.5999999999999996</v>
      </c>
      <c r="M161" t="s">
        <v>17</v>
      </c>
      <c r="N161">
        <f>N160-L195</f>
        <v>43800.230000000112</v>
      </c>
      <c r="V161" s="7">
        <f t="shared" ca="1" si="28"/>
        <v>0</v>
      </c>
      <c r="W161" s="7">
        <f t="shared" ca="1" si="29"/>
        <v>0</v>
      </c>
      <c r="X161" s="7">
        <f t="shared" ca="1" si="30"/>
        <v>0</v>
      </c>
      <c r="Y161" s="7">
        <f t="shared" ca="1" si="31"/>
        <v>0</v>
      </c>
      <c r="Z161" s="7">
        <f t="shared" ca="1" si="32"/>
        <v>0</v>
      </c>
      <c r="AA161" s="7">
        <f t="shared" ca="1" si="33"/>
        <v>0</v>
      </c>
      <c r="AB161">
        <f t="shared" ca="1" si="34"/>
        <v>0</v>
      </c>
      <c r="AC161">
        <f t="shared" ca="1" si="35"/>
        <v>0</v>
      </c>
      <c r="AD161">
        <f t="shared" ca="1" si="36"/>
        <v>0</v>
      </c>
    </row>
    <row r="162" spans="1:30" x14ac:dyDescent="0.2">
      <c r="A162" t="s">
        <v>18</v>
      </c>
      <c r="B162" t="s">
        <v>38482</v>
      </c>
      <c r="C162" t="s">
        <v>558</v>
      </c>
      <c r="D162" t="s">
        <v>566</v>
      </c>
      <c r="E162" t="s">
        <v>38483</v>
      </c>
      <c r="F162" t="s">
        <v>38484</v>
      </c>
      <c r="G162">
        <v>1.9097500000000001</v>
      </c>
      <c r="H162">
        <v>1.90933</v>
      </c>
      <c r="I162">
        <f t="shared" si="26"/>
        <v>10</v>
      </c>
      <c r="J162">
        <v>10</v>
      </c>
      <c r="K162">
        <f t="shared" si="27"/>
        <v>9.1999999999999993</v>
      </c>
      <c r="L162">
        <v>9.1999999999999993</v>
      </c>
      <c r="M162" t="s">
        <v>17</v>
      </c>
      <c r="N162">
        <f>N161-L196</f>
        <v>43840.230000000112</v>
      </c>
      <c r="V162" s="7">
        <f t="shared" ca="1" si="28"/>
        <v>0</v>
      </c>
      <c r="W162" s="7">
        <f t="shared" ca="1" si="29"/>
        <v>0</v>
      </c>
      <c r="X162" s="7">
        <f t="shared" ca="1" si="30"/>
        <v>0</v>
      </c>
      <c r="Y162" s="7">
        <f t="shared" ca="1" si="31"/>
        <v>0</v>
      </c>
      <c r="Z162" s="7">
        <f t="shared" ca="1" si="32"/>
        <v>0</v>
      </c>
      <c r="AA162" s="7">
        <f t="shared" ca="1" si="33"/>
        <v>0</v>
      </c>
      <c r="AB162">
        <f t="shared" ca="1" si="34"/>
        <v>0</v>
      </c>
      <c r="AC162">
        <f t="shared" ca="1" si="35"/>
        <v>0</v>
      </c>
      <c r="AD162">
        <f t="shared" ca="1" si="36"/>
        <v>0</v>
      </c>
    </row>
    <row r="163" spans="1:30" x14ac:dyDescent="0.2">
      <c r="A163" t="s">
        <v>18</v>
      </c>
      <c r="B163" t="s">
        <v>38485</v>
      </c>
      <c r="C163" t="s">
        <v>495</v>
      </c>
      <c r="D163" t="s">
        <v>566</v>
      </c>
      <c r="E163" t="s">
        <v>38486</v>
      </c>
      <c r="F163" t="s">
        <v>38484</v>
      </c>
      <c r="G163">
        <v>1.9071899999999999</v>
      </c>
      <c r="H163">
        <v>1.90933</v>
      </c>
      <c r="I163">
        <f t="shared" si="26"/>
        <v>5</v>
      </c>
      <c r="J163">
        <v>5</v>
      </c>
      <c r="K163">
        <f t="shared" si="27"/>
        <v>-5</v>
      </c>
      <c r="L163">
        <v>-5</v>
      </c>
      <c r="M163" t="s">
        <v>17</v>
      </c>
      <c r="N163">
        <f>N162-L197</f>
        <v>43920.230000000112</v>
      </c>
      <c r="V163" s="7">
        <f t="shared" ca="1" si="28"/>
        <v>0</v>
      </c>
      <c r="W163" s="7">
        <f t="shared" ca="1" si="29"/>
        <v>0</v>
      </c>
      <c r="X163" s="7">
        <f t="shared" ca="1" si="30"/>
        <v>0</v>
      </c>
      <c r="Y163" s="7">
        <f t="shared" ca="1" si="31"/>
        <v>0</v>
      </c>
      <c r="Z163" s="7">
        <f t="shared" ca="1" si="32"/>
        <v>0</v>
      </c>
      <c r="AA163" s="7">
        <f t="shared" ca="1" si="33"/>
        <v>0</v>
      </c>
      <c r="AB163">
        <f t="shared" ca="1" si="34"/>
        <v>0</v>
      </c>
      <c r="AC163">
        <f t="shared" ca="1" si="35"/>
        <v>0</v>
      </c>
      <c r="AD163">
        <f t="shared" ca="1" si="36"/>
        <v>0</v>
      </c>
    </row>
    <row r="164" spans="1:30" x14ac:dyDescent="0.2">
      <c r="A164" t="s">
        <v>18</v>
      </c>
      <c r="B164" t="s">
        <v>38487</v>
      </c>
      <c r="C164" t="s">
        <v>495</v>
      </c>
      <c r="D164" t="s">
        <v>566</v>
      </c>
      <c r="E164" t="s">
        <v>38488</v>
      </c>
      <c r="F164" t="s">
        <v>38489</v>
      </c>
      <c r="G164">
        <v>1.9113599999999999</v>
      </c>
      <c r="H164">
        <v>1.9074800000000001</v>
      </c>
      <c r="I164">
        <f t="shared" si="26"/>
        <v>5</v>
      </c>
      <c r="J164">
        <v>5</v>
      </c>
      <c r="K164">
        <f t="shared" si="27"/>
        <v>4.5999999999999996</v>
      </c>
      <c r="L164">
        <v>4.5999999999999996</v>
      </c>
      <c r="M164" t="s">
        <v>17</v>
      </c>
      <c r="N164">
        <f>N163-L198</f>
        <v>43940.230000000112</v>
      </c>
      <c r="V164" s="7">
        <f t="shared" ca="1" si="28"/>
        <v>0</v>
      </c>
      <c r="W164" s="7">
        <f t="shared" ca="1" si="29"/>
        <v>0</v>
      </c>
      <c r="X164" s="7">
        <f t="shared" ca="1" si="30"/>
        <v>0</v>
      </c>
      <c r="Y164" s="7">
        <f t="shared" ca="1" si="31"/>
        <v>0</v>
      </c>
      <c r="Z164" s="7">
        <f t="shared" ca="1" si="32"/>
        <v>0</v>
      </c>
      <c r="AA164" s="7">
        <f t="shared" ca="1" si="33"/>
        <v>0</v>
      </c>
      <c r="AB164">
        <f t="shared" ca="1" si="34"/>
        <v>0</v>
      </c>
      <c r="AC164">
        <f t="shared" ca="1" si="35"/>
        <v>0</v>
      </c>
      <c r="AD164">
        <f t="shared" ca="1" si="36"/>
        <v>0</v>
      </c>
    </row>
    <row r="165" spans="1:30" x14ac:dyDescent="0.2">
      <c r="A165" t="s">
        <v>18</v>
      </c>
      <c r="B165" t="s">
        <v>38490</v>
      </c>
      <c r="C165" t="s">
        <v>28065</v>
      </c>
      <c r="D165" t="s">
        <v>566</v>
      </c>
      <c r="E165" t="s">
        <v>38491</v>
      </c>
      <c r="F165" t="s">
        <v>38492</v>
      </c>
      <c r="G165">
        <v>1.9122699999999999</v>
      </c>
      <c r="H165">
        <v>1.9114800000000001</v>
      </c>
      <c r="I165">
        <f t="shared" si="26"/>
        <v>10</v>
      </c>
      <c r="J165">
        <v>10</v>
      </c>
      <c r="K165">
        <f t="shared" si="27"/>
        <v>9.1999999999999993</v>
      </c>
      <c r="L165">
        <v>9.1999999999999993</v>
      </c>
      <c r="M165" t="s">
        <v>17</v>
      </c>
      <c r="N165">
        <f>N164-L199</f>
        <v>43950.230000000112</v>
      </c>
      <c r="V165" s="7">
        <f t="shared" ca="1" si="28"/>
        <v>0</v>
      </c>
      <c r="W165" s="7">
        <f t="shared" ca="1" si="29"/>
        <v>0</v>
      </c>
      <c r="X165" s="7">
        <f t="shared" ca="1" si="30"/>
        <v>0</v>
      </c>
      <c r="Y165" s="7">
        <f t="shared" ca="1" si="31"/>
        <v>0</v>
      </c>
      <c r="Z165" s="7">
        <f t="shared" ca="1" si="32"/>
        <v>0</v>
      </c>
      <c r="AA165" s="7">
        <f t="shared" ca="1" si="33"/>
        <v>0</v>
      </c>
      <c r="AB165">
        <f t="shared" ca="1" si="34"/>
        <v>0</v>
      </c>
      <c r="AC165">
        <f t="shared" ca="1" si="35"/>
        <v>0</v>
      </c>
      <c r="AD165">
        <f t="shared" ca="1" si="36"/>
        <v>0</v>
      </c>
    </row>
    <row r="166" spans="1:30" x14ac:dyDescent="0.2">
      <c r="A166" t="s">
        <v>18</v>
      </c>
      <c r="B166" t="s">
        <v>38493</v>
      </c>
      <c r="C166" t="s">
        <v>495</v>
      </c>
      <c r="D166" t="s">
        <v>566</v>
      </c>
      <c r="E166" t="s">
        <v>38494</v>
      </c>
      <c r="F166" t="s">
        <v>38492</v>
      </c>
      <c r="G166">
        <v>1.91032</v>
      </c>
      <c r="H166">
        <v>1.9114800000000001</v>
      </c>
      <c r="I166">
        <f t="shared" ref="I166:I229" si="37">IF(J166=80,0,J166)</f>
        <v>5</v>
      </c>
      <c r="J166">
        <v>5</v>
      </c>
      <c r="K166">
        <f t="shared" ref="K166:K229" si="38">IF(OR(L166=-80,L166&gt;40),0,L166)</f>
        <v>-5</v>
      </c>
      <c r="L166">
        <v>-5</v>
      </c>
      <c r="M166" t="s">
        <v>17</v>
      </c>
      <c r="N166">
        <f>N165-L200</f>
        <v>43955.230000000112</v>
      </c>
      <c r="V166" s="7">
        <f t="shared" ca="1" si="28"/>
        <v>0</v>
      </c>
      <c r="W166" s="7">
        <f t="shared" ca="1" si="29"/>
        <v>0</v>
      </c>
      <c r="X166" s="7">
        <f t="shared" ca="1" si="30"/>
        <v>0</v>
      </c>
      <c r="Y166" s="7">
        <f t="shared" ca="1" si="31"/>
        <v>0</v>
      </c>
      <c r="Z166" s="7">
        <f t="shared" ca="1" si="32"/>
        <v>0</v>
      </c>
      <c r="AA166" s="7">
        <f t="shared" ca="1" si="33"/>
        <v>0</v>
      </c>
      <c r="AB166">
        <f t="shared" ca="1" si="34"/>
        <v>0</v>
      </c>
      <c r="AC166">
        <f t="shared" ca="1" si="35"/>
        <v>0</v>
      </c>
      <c r="AD166">
        <f t="shared" ca="1" si="36"/>
        <v>0</v>
      </c>
    </row>
    <row r="167" spans="1:30" x14ac:dyDescent="0.2">
      <c r="A167" t="s">
        <v>18</v>
      </c>
      <c r="B167" t="s">
        <v>38495</v>
      </c>
      <c r="C167" t="s">
        <v>29216</v>
      </c>
      <c r="D167" t="s">
        <v>566</v>
      </c>
      <c r="E167" t="s">
        <v>38496</v>
      </c>
      <c r="F167" t="s">
        <v>38492</v>
      </c>
      <c r="G167">
        <v>1.9143300000000001</v>
      </c>
      <c r="H167">
        <v>1.9114800000000001</v>
      </c>
      <c r="I167">
        <f t="shared" si="37"/>
        <v>20</v>
      </c>
      <c r="J167">
        <v>20</v>
      </c>
      <c r="K167">
        <f t="shared" si="38"/>
        <v>18.399999999999999</v>
      </c>
      <c r="L167">
        <v>18.399999999999999</v>
      </c>
      <c r="M167" t="s">
        <v>17</v>
      </c>
      <c r="N167">
        <f>N166-L201</f>
        <v>43950.630000000114</v>
      </c>
      <c r="V167" s="7">
        <f t="shared" ca="1" si="28"/>
        <v>0</v>
      </c>
      <c r="W167" s="7">
        <f t="shared" ca="1" si="29"/>
        <v>0</v>
      </c>
      <c r="X167" s="7">
        <f t="shared" ca="1" si="30"/>
        <v>0</v>
      </c>
      <c r="Y167" s="7">
        <f t="shared" ca="1" si="31"/>
        <v>0</v>
      </c>
      <c r="Z167" s="7">
        <f t="shared" ca="1" si="32"/>
        <v>0</v>
      </c>
      <c r="AA167" s="7">
        <f t="shared" ca="1" si="33"/>
        <v>0</v>
      </c>
      <c r="AB167">
        <f t="shared" ca="1" si="34"/>
        <v>0</v>
      </c>
      <c r="AC167">
        <f t="shared" ca="1" si="35"/>
        <v>0</v>
      </c>
      <c r="AD167">
        <f t="shared" ca="1" si="36"/>
        <v>0</v>
      </c>
    </row>
    <row r="168" spans="1:30" x14ac:dyDescent="0.2">
      <c r="A168" t="s">
        <v>11</v>
      </c>
      <c r="B168" t="s">
        <v>38497</v>
      </c>
      <c r="C168" t="s">
        <v>28832</v>
      </c>
      <c r="D168" t="s">
        <v>566</v>
      </c>
      <c r="E168" t="s">
        <v>38498</v>
      </c>
      <c r="F168" t="s">
        <v>38499</v>
      </c>
      <c r="G168">
        <v>1.91147</v>
      </c>
      <c r="H168">
        <v>1.9115200000000001</v>
      </c>
      <c r="I168">
        <f t="shared" si="37"/>
        <v>10</v>
      </c>
      <c r="J168">
        <v>10</v>
      </c>
      <c r="K168">
        <f t="shared" si="38"/>
        <v>9.1999999999999993</v>
      </c>
      <c r="L168">
        <v>9.1999999999999993</v>
      </c>
      <c r="M168" t="s">
        <v>17</v>
      </c>
      <c r="N168">
        <f>N167-L202</f>
        <v>43946.030000000115</v>
      </c>
      <c r="V168" s="7">
        <f t="shared" ca="1" si="28"/>
        <v>0</v>
      </c>
      <c r="W168" s="7">
        <f t="shared" ca="1" si="29"/>
        <v>0</v>
      </c>
      <c r="X168" s="7">
        <f t="shared" ca="1" si="30"/>
        <v>0</v>
      </c>
      <c r="Y168" s="7">
        <f t="shared" ca="1" si="31"/>
        <v>0</v>
      </c>
      <c r="Z168" s="7">
        <f t="shared" ca="1" si="32"/>
        <v>0</v>
      </c>
      <c r="AA168" s="7">
        <f t="shared" ca="1" si="33"/>
        <v>0</v>
      </c>
      <c r="AB168">
        <f t="shared" ca="1" si="34"/>
        <v>0</v>
      </c>
      <c r="AC168">
        <f t="shared" ca="1" si="35"/>
        <v>0</v>
      </c>
      <c r="AD168">
        <f t="shared" ca="1" si="36"/>
        <v>0</v>
      </c>
    </row>
    <row r="169" spans="1:30" x14ac:dyDescent="0.2">
      <c r="A169" t="s">
        <v>11</v>
      </c>
      <c r="B169" t="s">
        <v>38500</v>
      </c>
      <c r="C169" t="s">
        <v>495</v>
      </c>
      <c r="D169" t="s">
        <v>566</v>
      </c>
      <c r="E169" t="s">
        <v>38501</v>
      </c>
      <c r="F169" t="s">
        <v>38499</v>
      </c>
      <c r="G169">
        <v>1.91398</v>
      </c>
      <c r="H169">
        <v>1.9115200000000001</v>
      </c>
      <c r="I169">
        <f t="shared" si="37"/>
        <v>5</v>
      </c>
      <c r="J169">
        <v>5</v>
      </c>
      <c r="K169">
        <f t="shared" si="38"/>
        <v>-5</v>
      </c>
      <c r="L169">
        <v>-5</v>
      </c>
      <c r="M169" t="s">
        <v>17</v>
      </c>
      <c r="N169">
        <f>N168-L203</f>
        <v>43936.830000000118</v>
      </c>
      <c r="V169" s="7">
        <f t="shared" ca="1" si="28"/>
        <v>0</v>
      </c>
      <c r="W169" s="7">
        <f t="shared" ca="1" si="29"/>
        <v>0</v>
      </c>
      <c r="X169" s="7">
        <f t="shared" ca="1" si="30"/>
        <v>0</v>
      </c>
      <c r="Y169" s="7">
        <f t="shared" ca="1" si="31"/>
        <v>0</v>
      </c>
      <c r="Z169" s="7">
        <f t="shared" ca="1" si="32"/>
        <v>0</v>
      </c>
      <c r="AA169" s="7">
        <f t="shared" ca="1" si="33"/>
        <v>0</v>
      </c>
      <c r="AB169">
        <f t="shared" ca="1" si="34"/>
        <v>0</v>
      </c>
      <c r="AC169">
        <f t="shared" ca="1" si="35"/>
        <v>0</v>
      </c>
      <c r="AD169">
        <f t="shared" ca="1" si="36"/>
        <v>0</v>
      </c>
    </row>
    <row r="170" spans="1:30" x14ac:dyDescent="0.2">
      <c r="A170" t="s">
        <v>11</v>
      </c>
      <c r="B170" t="s">
        <v>38502</v>
      </c>
      <c r="C170" t="s">
        <v>495</v>
      </c>
      <c r="D170" t="s">
        <v>566</v>
      </c>
      <c r="E170" t="s">
        <v>38503</v>
      </c>
      <c r="F170" t="s">
        <v>38504</v>
      </c>
      <c r="G170">
        <v>1.91195</v>
      </c>
      <c r="H170">
        <v>1.91449</v>
      </c>
      <c r="I170">
        <f t="shared" si="37"/>
        <v>5</v>
      </c>
      <c r="J170">
        <v>5</v>
      </c>
      <c r="K170">
        <f t="shared" si="38"/>
        <v>4.5999999999999996</v>
      </c>
      <c r="L170">
        <v>4.5999999999999996</v>
      </c>
      <c r="M170" t="s">
        <v>17</v>
      </c>
      <c r="N170">
        <f>N169-L204</f>
        <v>43976.830000000118</v>
      </c>
      <c r="V170" s="7">
        <f t="shared" ca="1" si="28"/>
        <v>0</v>
      </c>
      <c r="W170" s="7">
        <f t="shared" ca="1" si="29"/>
        <v>0</v>
      </c>
      <c r="X170" s="7">
        <f t="shared" ca="1" si="30"/>
        <v>0</v>
      </c>
      <c r="Y170" s="7">
        <f t="shared" ca="1" si="31"/>
        <v>0</v>
      </c>
      <c r="Z170" s="7">
        <f t="shared" ca="1" si="32"/>
        <v>0</v>
      </c>
      <c r="AA170" s="7">
        <f t="shared" ca="1" si="33"/>
        <v>0</v>
      </c>
      <c r="AB170">
        <f t="shared" ca="1" si="34"/>
        <v>0</v>
      </c>
      <c r="AC170">
        <f t="shared" ca="1" si="35"/>
        <v>0</v>
      </c>
      <c r="AD170">
        <f t="shared" ca="1" si="36"/>
        <v>0</v>
      </c>
    </row>
    <row r="171" spans="1:30" x14ac:dyDescent="0.2">
      <c r="A171" t="s">
        <v>11</v>
      </c>
      <c r="B171" t="s">
        <v>38505</v>
      </c>
      <c r="C171" t="s">
        <v>3766</v>
      </c>
      <c r="D171" t="s">
        <v>566</v>
      </c>
      <c r="E171" t="s">
        <v>38506</v>
      </c>
      <c r="F171" t="s">
        <v>38507</v>
      </c>
      <c r="G171">
        <v>1.9116299999999999</v>
      </c>
      <c r="H171">
        <v>1.9117900000000001</v>
      </c>
      <c r="I171">
        <f t="shared" si="37"/>
        <v>40</v>
      </c>
      <c r="J171">
        <v>40</v>
      </c>
      <c r="K171">
        <f t="shared" si="38"/>
        <v>36.799999999999997</v>
      </c>
      <c r="L171">
        <v>36.799999999999997</v>
      </c>
      <c r="M171" t="s">
        <v>17</v>
      </c>
      <c r="N171">
        <f>N170-L205</f>
        <v>43981.830000000118</v>
      </c>
      <c r="V171" s="7">
        <f t="shared" ca="1" si="28"/>
        <v>0</v>
      </c>
      <c r="W171" s="7">
        <f t="shared" ca="1" si="29"/>
        <v>0</v>
      </c>
      <c r="X171" s="7">
        <f t="shared" ca="1" si="30"/>
        <v>0</v>
      </c>
      <c r="Y171" s="7">
        <f t="shared" ca="1" si="31"/>
        <v>0</v>
      </c>
      <c r="Z171" s="7">
        <f t="shared" ca="1" si="32"/>
        <v>0</v>
      </c>
      <c r="AA171" s="7">
        <f t="shared" ca="1" si="33"/>
        <v>0</v>
      </c>
      <c r="AB171">
        <f t="shared" ca="1" si="34"/>
        <v>0</v>
      </c>
      <c r="AC171">
        <f t="shared" ca="1" si="35"/>
        <v>0</v>
      </c>
      <c r="AD171">
        <f t="shared" ca="1" si="36"/>
        <v>0</v>
      </c>
    </row>
    <row r="172" spans="1:30" x14ac:dyDescent="0.2">
      <c r="A172" t="s">
        <v>11</v>
      </c>
      <c r="B172" t="s">
        <v>38508</v>
      </c>
      <c r="C172" t="s">
        <v>28065</v>
      </c>
      <c r="D172" t="s">
        <v>566</v>
      </c>
      <c r="E172" t="s">
        <v>38509</v>
      </c>
      <c r="F172" t="s">
        <v>38507</v>
      </c>
      <c r="G172">
        <v>1.9132800000000001</v>
      </c>
      <c r="H172">
        <v>1.9117900000000001</v>
      </c>
      <c r="I172">
        <f t="shared" si="37"/>
        <v>10</v>
      </c>
      <c r="J172">
        <v>10</v>
      </c>
      <c r="K172">
        <f t="shared" si="38"/>
        <v>-10</v>
      </c>
      <c r="L172">
        <v>-10</v>
      </c>
      <c r="M172" t="s">
        <v>17</v>
      </c>
      <c r="N172">
        <f>N171-L206</f>
        <v>44001.830000000118</v>
      </c>
      <c r="V172" s="7">
        <f t="shared" ca="1" si="28"/>
        <v>0</v>
      </c>
      <c r="W172" s="7">
        <f t="shared" ca="1" si="29"/>
        <v>0</v>
      </c>
      <c r="X172" s="7">
        <f t="shared" ca="1" si="30"/>
        <v>0</v>
      </c>
      <c r="Y172" s="7">
        <f t="shared" ca="1" si="31"/>
        <v>0</v>
      </c>
      <c r="Z172" s="7">
        <f t="shared" ca="1" si="32"/>
        <v>0</v>
      </c>
      <c r="AA172" s="7">
        <f t="shared" ca="1" si="33"/>
        <v>0</v>
      </c>
      <c r="AB172">
        <f t="shared" ca="1" si="34"/>
        <v>0</v>
      </c>
      <c r="AC172">
        <f t="shared" ca="1" si="35"/>
        <v>0</v>
      </c>
      <c r="AD172">
        <f t="shared" ca="1" si="36"/>
        <v>0</v>
      </c>
    </row>
    <row r="173" spans="1:30" x14ac:dyDescent="0.2">
      <c r="A173" t="s">
        <v>11</v>
      </c>
      <c r="B173" t="s">
        <v>38510</v>
      </c>
      <c r="C173" t="s">
        <v>732</v>
      </c>
      <c r="D173" t="s">
        <v>566</v>
      </c>
      <c r="E173" t="s">
        <v>38511</v>
      </c>
      <c r="F173" t="s">
        <v>38507</v>
      </c>
      <c r="G173">
        <v>1.9108799999999999</v>
      </c>
      <c r="H173">
        <v>1.9117900000000001</v>
      </c>
      <c r="I173">
        <f t="shared" si="37"/>
        <v>0</v>
      </c>
      <c r="J173">
        <v>80</v>
      </c>
      <c r="K173">
        <f t="shared" si="38"/>
        <v>0</v>
      </c>
      <c r="L173">
        <v>73.599999999999994</v>
      </c>
      <c r="M173" t="s">
        <v>17</v>
      </c>
      <c r="N173">
        <f>N172-L207</f>
        <v>44011.830000000118</v>
      </c>
      <c r="V173" s="7">
        <f t="shared" ca="1" si="28"/>
        <v>0</v>
      </c>
      <c r="W173" s="7">
        <f t="shared" ca="1" si="29"/>
        <v>0</v>
      </c>
      <c r="X173" s="7">
        <f t="shared" ca="1" si="30"/>
        <v>0</v>
      </c>
      <c r="Y173" s="7">
        <f t="shared" ca="1" si="31"/>
        <v>0</v>
      </c>
      <c r="Z173" s="7">
        <f t="shared" ca="1" si="32"/>
        <v>0</v>
      </c>
      <c r="AA173" s="7">
        <f t="shared" ca="1" si="33"/>
        <v>0</v>
      </c>
      <c r="AB173">
        <f t="shared" ca="1" si="34"/>
        <v>0</v>
      </c>
      <c r="AC173">
        <f t="shared" ca="1" si="35"/>
        <v>0</v>
      </c>
      <c r="AD173">
        <f t="shared" ca="1" si="36"/>
        <v>0</v>
      </c>
    </row>
    <row r="174" spans="1:30" x14ac:dyDescent="0.2">
      <c r="A174" t="s">
        <v>11</v>
      </c>
      <c r="B174" t="s">
        <v>38512</v>
      </c>
      <c r="C174" t="s">
        <v>495</v>
      </c>
      <c r="D174" t="s">
        <v>566</v>
      </c>
      <c r="E174" t="s">
        <v>38513</v>
      </c>
      <c r="F174" t="s">
        <v>38507</v>
      </c>
      <c r="G174">
        <v>1.9140999999999999</v>
      </c>
      <c r="H174">
        <v>1.9117900000000001</v>
      </c>
      <c r="I174">
        <f t="shared" si="37"/>
        <v>5</v>
      </c>
      <c r="J174">
        <v>5</v>
      </c>
      <c r="K174">
        <f t="shared" si="38"/>
        <v>-5</v>
      </c>
      <c r="L174">
        <v>-5</v>
      </c>
      <c r="M174" t="s">
        <v>17</v>
      </c>
      <c r="N174">
        <f>N173-L208</f>
        <v>44002.630000000121</v>
      </c>
      <c r="V174" s="7">
        <f t="shared" ca="1" si="28"/>
        <v>0</v>
      </c>
      <c r="W174" s="7">
        <f t="shared" ca="1" si="29"/>
        <v>0</v>
      </c>
      <c r="X174" s="7">
        <f t="shared" ca="1" si="30"/>
        <v>0</v>
      </c>
      <c r="Y174" s="7">
        <f t="shared" ca="1" si="31"/>
        <v>0</v>
      </c>
      <c r="Z174" s="7">
        <f t="shared" ca="1" si="32"/>
        <v>0</v>
      </c>
      <c r="AA174" s="7">
        <f t="shared" ca="1" si="33"/>
        <v>0</v>
      </c>
      <c r="AB174">
        <f t="shared" ca="1" si="34"/>
        <v>0</v>
      </c>
      <c r="AC174">
        <f t="shared" ca="1" si="35"/>
        <v>0</v>
      </c>
      <c r="AD174">
        <f t="shared" ca="1" si="36"/>
        <v>0</v>
      </c>
    </row>
    <row r="175" spans="1:30" x14ac:dyDescent="0.2">
      <c r="A175" t="s">
        <v>11</v>
      </c>
      <c r="B175" t="s">
        <v>38514</v>
      </c>
      <c r="C175" t="s">
        <v>28395</v>
      </c>
      <c r="D175" t="s">
        <v>566</v>
      </c>
      <c r="E175" t="s">
        <v>38515</v>
      </c>
      <c r="F175" t="s">
        <v>38507</v>
      </c>
      <c r="G175">
        <v>1.91246</v>
      </c>
      <c r="H175">
        <v>1.9117900000000001</v>
      </c>
      <c r="I175">
        <f t="shared" si="37"/>
        <v>20</v>
      </c>
      <c r="J175">
        <v>20</v>
      </c>
      <c r="K175">
        <f t="shared" si="38"/>
        <v>-20</v>
      </c>
      <c r="L175">
        <v>-20</v>
      </c>
      <c r="M175" t="s">
        <v>17</v>
      </c>
      <c r="N175">
        <f>N174-L209</f>
        <v>43998.030000000123</v>
      </c>
      <c r="V175" s="7">
        <f t="shared" ca="1" si="28"/>
        <v>0</v>
      </c>
      <c r="W175" s="7">
        <f t="shared" ca="1" si="29"/>
        <v>0</v>
      </c>
      <c r="X175" s="7">
        <f t="shared" ca="1" si="30"/>
        <v>0</v>
      </c>
      <c r="Y175" s="7">
        <f t="shared" ca="1" si="31"/>
        <v>0</v>
      </c>
      <c r="Z175" s="7">
        <f t="shared" ca="1" si="32"/>
        <v>0</v>
      </c>
      <c r="AA175" s="7">
        <f t="shared" ca="1" si="33"/>
        <v>0</v>
      </c>
      <c r="AB175">
        <f t="shared" ca="1" si="34"/>
        <v>0</v>
      </c>
      <c r="AC175">
        <f t="shared" ca="1" si="35"/>
        <v>0</v>
      </c>
      <c r="AD175">
        <f t="shared" ca="1" si="36"/>
        <v>0</v>
      </c>
    </row>
    <row r="176" spans="1:30" x14ac:dyDescent="0.2">
      <c r="A176" t="s">
        <v>11</v>
      </c>
      <c r="B176" t="s">
        <v>38516</v>
      </c>
      <c r="C176" t="s">
        <v>495</v>
      </c>
      <c r="D176" t="s">
        <v>566</v>
      </c>
      <c r="E176" t="s">
        <v>38517</v>
      </c>
      <c r="F176" t="s">
        <v>38518</v>
      </c>
      <c r="G176">
        <v>1.9111199999999999</v>
      </c>
      <c r="H176">
        <v>1.9138200000000001</v>
      </c>
      <c r="I176">
        <f t="shared" si="37"/>
        <v>5</v>
      </c>
      <c r="J176">
        <v>5</v>
      </c>
      <c r="K176">
        <f t="shared" si="38"/>
        <v>4.5999999999999996</v>
      </c>
      <c r="L176">
        <v>4.5999999999999996</v>
      </c>
      <c r="M176" t="s">
        <v>17</v>
      </c>
      <c r="N176">
        <f>N175-L210</f>
        <v>44003.030000000123</v>
      </c>
      <c r="V176" s="7">
        <f t="shared" ca="1" si="28"/>
        <v>0</v>
      </c>
      <c r="W176" s="7">
        <f t="shared" ca="1" si="29"/>
        <v>0</v>
      </c>
      <c r="X176" s="7">
        <f t="shared" ca="1" si="30"/>
        <v>0</v>
      </c>
      <c r="Y176" s="7">
        <f t="shared" ca="1" si="31"/>
        <v>0</v>
      </c>
      <c r="Z176" s="7">
        <f t="shared" ca="1" si="32"/>
        <v>0</v>
      </c>
      <c r="AA176" s="7">
        <f t="shared" ca="1" si="33"/>
        <v>0</v>
      </c>
      <c r="AB176">
        <f t="shared" ca="1" si="34"/>
        <v>0</v>
      </c>
      <c r="AC176">
        <f t="shared" ca="1" si="35"/>
        <v>0</v>
      </c>
      <c r="AD176">
        <f t="shared" ca="1" si="36"/>
        <v>0</v>
      </c>
    </row>
    <row r="177" spans="1:30" x14ac:dyDescent="0.2">
      <c r="A177" t="s">
        <v>11</v>
      </c>
      <c r="B177" t="s">
        <v>38519</v>
      </c>
      <c r="C177" t="s">
        <v>501</v>
      </c>
      <c r="D177" t="s">
        <v>566</v>
      </c>
      <c r="E177" t="s">
        <v>38520</v>
      </c>
      <c r="F177" t="s">
        <v>38518</v>
      </c>
      <c r="G177">
        <v>1.90831</v>
      </c>
      <c r="H177">
        <v>1.9138200000000001</v>
      </c>
      <c r="I177">
        <f t="shared" si="37"/>
        <v>10</v>
      </c>
      <c r="J177">
        <v>10</v>
      </c>
      <c r="K177">
        <f t="shared" si="38"/>
        <v>9.1999999999999993</v>
      </c>
      <c r="L177">
        <v>9.1999999999999993</v>
      </c>
      <c r="M177" t="s">
        <v>17</v>
      </c>
      <c r="N177">
        <f>N176-L211</f>
        <v>43998.430000000124</v>
      </c>
      <c r="V177" s="7">
        <f t="shared" ca="1" si="28"/>
        <v>0</v>
      </c>
      <c r="W177" s="7">
        <f t="shared" ca="1" si="29"/>
        <v>0</v>
      </c>
      <c r="X177" s="7">
        <f t="shared" ca="1" si="30"/>
        <v>0</v>
      </c>
      <c r="Y177" s="7">
        <f t="shared" ca="1" si="31"/>
        <v>0</v>
      </c>
      <c r="Z177" s="7">
        <f t="shared" ca="1" si="32"/>
        <v>0</v>
      </c>
      <c r="AA177" s="7">
        <f t="shared" ca="1" si="33"/>
        <v>0</v>
      </c>
      <c r="AB177">
        <f t="shared" ca="1" si="34"/>
        <v>0</v>
      </c>
      <c r="AC177">
        <f t="shared" ca="1" si="35"/>
        <v>0</v>
      </c>
      <c r="AD177">
        <f t="shared" ca="1" si="36"/>
        <v>0</v>
      </c>
    </row>
    <row r="178" spans="1:30" x14ac:dyDescent="0.2">
      <c r="A178" t="s">
        <v>11</v>
      </c>
      <c r="B178" t="s">
        <v>38521</v>
      </c>
      <c r="C178" t="s">
        <v>495</v>
      </c>
      <c r="D178" t="s">
        <v>566</v>
      </c>
      <c r="E178" t="s">
        <v>38522</v>
      </c>
      <c r="F178" t="s">
        <v>38523</v>
      </c>
      <c r="G178">
        <v>1.9081399999999999</v>
      </c>
      <c r="H178">
        <v>1.9117</v>
      </c>
      <c r="I178">
        <f t="shared" si="37"/>
        <v>5</v>
      </c>
      <c r="J178">
        <v>5</v>
      </c>
      <c r="K178">
        <f t="shared" si="38"/>
        <v>4.5999999999999996</v>
      </c>
      <c r="L178">
        <v>4.5999999999999996</v>
      </c>
      <c r="M178" t="s">
        <v>17</v>
      </c>
      <c r="N178">
        <f>N177-L212</f>
        <v>43993.830000000125</v>
      </c>
      <c r="V178" s="7">
        <f t="shared" ca="1" si="28"/>
        <v>0</v>
      </c>
      <c r="W178" s="7">
        <f t="shared" ca="1" si="29"/>
        <v>0</v>
      </c>
      <c r="X178" s="7">
        <f t="shared" ca="1" si="30"/>
        <v>0</v>
      </c>
      <c r="Y178" s="7">
        <f t="shared" ca="1" si="31"/>
        <v>0</v>
      </c>
      <c r="Z178" s="7">
        <f t="shared" ca="1" si="32"/>
        <v>0</v>
      </c>
      <c r="AA178" s="7">
        <f t="shared" ca="1" si="33"/>
        <v>0</v>
      </c>
      <c r="AB178">
        <f t="shared" ca="1" si="34"/>
        <v>0</v>
      </c>
      <c r="AC178">
        <f t="shared" ca="1" si="35"/>
        <v>0</v>
      </c>
      <c r="AD178">
        <f t="shared" ca="1" si="36"/>
        <v>0</v>
      </c>
    </row>
    <row r="179" spans="1:30" x14ac:dyDescent="0.2">
      <c r="A179" t="s">
        <v>18</v>
      </c>
      <c r="B179" t="s">
        <v>38524</v>
      </c>
      <c r="C179" t="s">
        <v>1173</v>
      </c>
      <c r="D179" t="s">
        <v>566</v>
      </c>
      <c r="E179" t="s">
        <v>38525</v>
      </c>
      <c r="F179" t="s">
        <v>38526</v>
      </c>
      <c r="G179">
        <v>1.9075299999999999</v>
      </c>
      <c r="H179">
        <v>1.9083300000000001</v>
      </c>
      <c r="I179">
        <f t="shared" si="37"/>
        <v>0</v>
      </c>
      <c r="J179">
        <v>80</v>
      </c>
      <c r="K179">
        <f t="shared" si="38"/>
        <v>0</v>
      </c>
      <c r="L179">
        <v>-80</v>
      </c>
      <c r="M179" t="s">
        <v>17</v>
      </c>
      <c r="N179">
        <f>N178-L213</f>
        <v>44003.830000000125</v>
      </c>
      <c r="V179" s="7">
        <f t="shared" ca="1" si="28"/>
        <v>0</v>
      </c>
      <c r="W179" s="7">
        <f t="shared" ca="1" si="29"/>
        <v>0</v>
      </c>
      <c r="X179" s="7">
        <f t="shared" ca="1" si="30"/>
        <v>0</v>
      </c>
      <c r="Y179" s="7">
        <f t="shared" ca="1" si="31"/>
        <v>0</v>
      </c>
      <c r="Z179" s="7">
        <f t="shared" ca="1" si="32"/>
        <v>0</v>
      </c>
      <c r="AA179" s="7">
        <f t="shared" ca="1" si="33"/>
        <v>0</v>
      </c>
      <c r="AB179">
        <f t="shared" ca="1" si="34"/>
        <v>0</v>
      </c>
      <c r="AC179">
        <f t="shared" ca="1" si="35"/>
        <v>0</v>
      </c>
      <c r="AD179">
        <f t="shared" ca="1" si="36"/>
        <v>0</v>
      </c>
    </row>
    <row r="180" spans="1:30" x14ac:dyDescent="0.2">
      <c r="A180" t="s">
        <v>18</v>
      </c>
      <c r="B180" t="s">
        <v>38527</v>
      </c>
      <c r="C180" t="s">
        <v>1468</v>
      </c>
      <c r="D180" t="s">
        <v>566</v>
      </c>
      <c r="E180" t="s">
        <v>38528</v>
      </c>
      <c r="F180" t="s">
        <v>38526</v>
      </c>
      <c r="G180">
        <v>1.90578</v>
      </c>
      <c r="H180">
        <v>1.9083300000000001</v>
      </c>
      <c r="I180">
        <f t="shared" si="37"/>
        <v>20</v>
      </c>
      <c r="J180">
        <v>20</v>
      </c>
      <c r="K180">
        <f t="shared" si="38"/>
        <v>-20</v>
      </c>
      <c r="L180">
        <v>-20</v>
      </c>
      <c r="M180" t="s">
        <v>17</v>
      </c>
      <c r="N180">
        <f>N179-L214</f>
        <v>44008.830000000125</v>
      </c>
      <c r="V180" s="7">
        <f t="shared" ca="1" si="28"/>
        <v>0</v>
      </c>
      <c r="W180" s="7">
        <f t="shared" ca="1" si="29"/>
        <v>0</v>
      </c>
      <c r="X180" s="7">
        <f t="shared" ca="1" si="30"/>
        <v>0</v>
      </c>
      <c r="Y180" s="7">
        <f t="shared" ca="1" si="31"/>
        <v>0</v>
      </c>
      <c r="Z180" s="7">
        <f t="shared" ca="1" si="32"/>
        <v>0</v>
      </c>
      <c r="AA180" s="7">
        <f t="shared" ca="1" si="33"/>
        <v>0</v>
      </c>
      <c r="AB180">
        <f t="shared" ca="1" si="34"/>
        <v>0</v>
      </c>
      <c r="AC180">
        <f t="shared" ca="1" si="35"/>
        <v>0</v>
      </c>
      <c r="AD180">
        <f t="shared" ca="1" si="36"/>
        <v>0</v>
      </c>
    </row>
    <row r="181" spans="1:30" x14ac:dyDescent="0.2">
      <c r="A181" t="s">
        <v>18</v>
      </c>
      <c r="B181" t="s">
        <v>38529</v>
      </c>
      <c r="C181" t="s">
        <v>1603</v>
      </c>
      <c r="D181" t="s">
        <v>566</v>
      </c>
      <c r="E181" t="s">
        <v>38530</v>
      </c>
      <c r="F181" t="s">
        <v>38526</v>
      </c>
      <c r="G181">
        <v>1.9048</v>
      </c>
      <c r="H181">
        <v>1.9083300000000001</v>
      </c>
      <c r="I181">
        <f t="shared" si="37"/>
        <v>10</v>
      </c>
      <c r="J181">
        <v>10</v>
      </c>
      <c r="K181">
        <f t="shared" si="38"/>
        <v>-10</v>
      </c>
      <c r="L181">
        <v>-10</v>
      </c>
      <c r="M181" t="s">
        <v>17</v>
      </c>
      <c r="N181">
        <f>N180-L215</f>
        <v>44028.830000000125</v>
      </c>
      <c r="V181" s="7">
        <f t="shared" ca="1" si="28"/>
        <v>0</v>
      </c>
      <c r="W181" s="7">
        <f t="shared" ca="1" si="29"/>
        <v>0</v>
      </c>
      <c r="X181" s="7">
        <f t="shared" ca="1" si="30"/>
        <v>0</v>
      </c>
      <c r="Y181" s="7">
        <f t="shared" ca="1" si="31"/>
        <v>0</v>
      </c>
      <c r="Z181" s="7">
        <f t="shared" ca="1" si="32"/>
        <v>0</v>
      </c>
      <c r="AA181" s="7">
        <f t="shared" ca="1" si="33"/>
        <v>0</v>
      </c>
      <c r="AB181">
        <f t="shared" ca="1" si="34"/>
        <v>0</v>
      </c>
      <c r="AC181">
        <f t="shared" ca="1" si="35"/>
        <v>0</v>
      </c>
      <c r="AD181">
        <f t="shared" ca="1" si="36"/>
        <v>0</v>
      </c>
    </row>
    <row r="182" spans="1:30" x14ac:dyDescent="0.2">
      <c r="A182" t="s">
        <v>18</v>
      </c>
      <c r="B182" t="s">
        <v>38531</v>
      </c>
      <c r="C182" t="s">
        <v>544</v>
      </c>
      <c r="D182" t="s">
        <v>566</v>
      </c>
      <c r="E182" t="s">
        <v>38532</v>
      </c>
      <c r="F182" t="s">
        <v>38526</v>
      </c>
      <c r="G182">
        <v>1.9035899999999999</v>
      </c>
      <c r="H182">
        <v>1.9083300000000001</v>
      </c>
      <c r="I182">
        <f t="shared" si="37"/>
        <v>5</v>
      </c>
      <c r="J182">
        <v>5</v>
      </c>
      <c r="K182">
        <f t="shared" si="38"/>
        <v>-5</v>
      </c>
      <c r="L182">
        <v>-5</v>
      </c>
      <c r="M182" t="s">
        <v>17</v>
      </c>
      <c r="N182">
        <f>N181-L216</f>
        <v>44024.230000000127</v>
      </c>
      <c r="V182" s="7">
        <f t="shared" ca="1" si="28"/>
        <v>0</v>
      </c>
      <c r="W182" s="7">
        <f t="shared" ca="1" si="29"/>
        <v>0</v>
      </c>
      <c r="X182" s="7">
        <f t="shared" ca="1" si="30"/>
        <v>0</v>
      </c>
      <c r="Y182" s="7">
        <f t="shared" ca="1" si="31"/>
        <v>0</v>
      </c>
      <c r="Z182" s="7">
        <f t="shared" ca="1" si="32"/>
        <v>0</v>
      </c>
      <c r="AA182" s="7">
        <f t="shared" ca="1" si="33"/>
        <v>0</v>
      </c>
      <c r="AB182">
        <f t="shared" ca="1" si="34"/>
        <v>0</v>
      </c>
      <c r="AC182">
        <f t="shared" ca="1" si="35"/>
        <v>0</v>
      </c>
      <c r="AD182">
        <f t="shared" ca="1" si="36"/>
        <v>0</v>
      </c>
    </row>
    <row r="183" spans="1:30" x14ac:dyDescent="0.2">
      <c r="A183" t="s">
        <v>18</v>
      </c>
      <c r="B183" t="s">
        <v>38533</v>
      </c>
      <c r="C183" t="s">
        <v>1146</v>
      </c>
      <c r="D183" t="s">
        <v>566</v>
      </c>
      <c r="E183" t="s">
        <v>38534</v>
      </c>
      <c r="F183" t="s">
        <v>38526</v>
      </c>
      <c r="G183">
        <v>1.9066000000000001</v>
      </c>
      <c r="H183">
        <v>1.9083300000000001</v>
      </c>
      <c r="I183">
        <f t="shared" si="37"/>
        <v>40</v>
      </c>
      <c r="J183">
        <v>40</v>
      </c>
      <c r="K183">
        <f t="shared" si="38"/>
        <v>-40</v>
      </c>
      <c r="L183">
        <v>-40</v>
      </c>
      <c r="M183" t="s">
        <v>17</v>
      </c>
      <c r="N183">
        <f>N182-L217</f>
        <v>44029.230000000127</v>
      </c>
      <c r="V183" s="7">
        <f t="shared" ca="1" si="28"/>
        <v>0</v>
      </c>
      <c r="W183" s="7">
        <f t="shared" ca="1" si="29"/>
        <v>0</v>
      </c>
      <c r="X183" s="7">
        <f t="shared" ca="1" si="30"/>
        <v>0</v>
      </c>
      <c r="Y183" s="7">
        <f t="shared" ca="1" si="31"/>
        <v>0</v>
      </c>
      <c r="Z183" s="7">
        <f t="shared" ca="1" si="32"/>
        <v>0</v>
      </c>
      <c r="AA183" s="7">
        <f t="shared" ca="1" si="33"/>
        <v>0</v>
      </c>
      <c r="AB183">
        <f t="shared" ca="1" si="34"/>
        <v>0</v>
      </c>
      <c r="AC183">
        <f t="shared" ca="1" si="35"/>
        <v>0</v>
      </c>
      <c r="AD183">
        <f t="shared" ca="1" si="36"/>
        <v>0</v>
      </c>
    </row>
    <row r="184" spans="1:30" x14ac:dyDescent="0.2">
      <c r="A184" t="s">
        <v>11</v>
      </c>
      <c r="B184" t="s">
        <v>38535</v>
      </c>
      <c r="C184" t="s">
        <v>495</v>
      </c>
      <c r="D184" t="s">
        <v>23</v>
      </c>
      <c r="E184" t="s">
        <v>38536</v>
      </c>
      <c r="F184" t="s">
        <v>38537</v>
      </c>
      <c r="G184">
        <v>1.16835</v>
      </c>
      <c r="H184">
        <v>1.1698599999999999</v>
      </c>
      <c r="I184">
        <f t="shared" si="37"/>
        <v>5</v>
      </c>
      <c r="J184">
        <v>5</v>
      </c>
      <c r="K184">
        <f t="shared" si="38"/>
        <v>4.5999999999999996</v>
      </c>
      <c r="L184">
        <v>4.5999999999999996</v>
      </c>
      <c r="M184" t="s">
        <v>17</v>
      </c>
      <c r="N184">
        <f>N183-L218</f>
        <v>44039.230000000127</v>
      </c>
      <c r="V184" s="7">
        <f t="shared" ca="1" si="28"/>
        <v>0</v>
      </c>
      <c r="W184" s="7">
        <f t="shared" ca="1" si="29"/>
        <v>0</v>
      </c>
      <c r="X184" s="7">
        <f t="shared" ca="1" si="30"/>
        <v>0</v>
      </c>
      <c r="Y184" s="7">
        <f t="shared" ca="1" si="31"/>
        <v>0</v>
      </c>
      <c r="Z184" s="7">
        <f t="shared" ca="1" si="32"/>
        <v>0</v>
      </c>
      <c r="AA184" s="7">
        <f t="shared" ca="1" si="33"/>
        <v>0</v>
      </c>
      <c r="AB184">
        <f t="shared" ca="1" si="34"/>
        <v>0</v>
      </c>
      <c r="AC184">
        <f t="shared" ca="1" si="35"/>
        <v>0</v>
      </c>
      <c r="AD184">
        <f t="shared" ca="1" si="36"/>
        <v>0</v>
      </c>
    </row>
    <row r="185" spans="1:30" x14ac:dyDescent="0.2">
      <c r="A185" t="s">
        <v>11</v>
      </c>
      <c r="B185" t="s">
        <v>38538</v>
      </c>
      <c r="C185" t="s">
        <v>558</v>
      </c>
      <c r="D185" t="s">
        <v>23</v>
      </c>
      <c r="E185" t="s">
        <v>38539</v>
      </c>
      <c r="F185" t="s">
        <v>38540</v>
      </c>
      <c r="G185">
        <v>1.1675199999999999</v>
      </c>
      <c r="H185">
        <v>1.1682999999999999</v>
      </c>
      <c r="I185">
        <f t="shared" si="37"/>
        <v>10</v>
      </c>
      <c r="J185">
        <v>10</v>
      </c>
      <c r="K185">
        <f t="shared" si="38"/>
        <v>9.1999999999999993</v>
      </c>
      <c r="L185">
        <v>9.1999999999999993</v>
      </c>
      <c r="M185" t="s">
        <v>17</v>
      </c>
      <c r="N185">
        <f>N184-L219</f>
        <v>44030.03000000013</v>
      </c>
      <c r="V185" s="7">
        <f t="shared" ca="1" si="28"/>
        <v>0</v>
      </c>
      <c r="W185" s="7">
        <f t="shared" ca="1" si="29"/>
        <v>0</v>
      </c>
      <c r="X185" s="7">
        <f t="shared" ca="1" si="30"/>
        <v>0</v>
      </c>
      <c r="Y185" s="7">
        <f t="shared" ca="1" si="31"/>
        <v>0</v>
      </c>
      <c r="Z185" s="7">
        <f t="shared" ca="1" si="32"/>
        <v>0</v>
      </c>
      <c r="AA185" s="7">
        <f t="shared" ca="1" si="33"/>
        <v>0</v>
      </c>
      <c r="AB185">
        <f t="shared" ca="1" si="34"/>
        <v>0</v>
      </c>
      <c r="AC185">
        <f t="shared" ca="1" si="35"/>
        <v>0</v>
      </c>
      <c r="AD185">
        <f t="shared" ca="1" si="36"/>
        <v>0</v>
      </c>
    </row>
    <row r="186" spans="1:30" x14ac:dyDescent="0.2">
      <c r="A186" t="s">
        <v>11</v>
      </c>
      <c r="B186" t="s">
        <v>38541</v>
      </c>
      <c r="C186" t="s">
        <v>495</v>
      </c>
      <c r="D186" t="s">
        <v>23</v>
      </c>
      <c r="E186" t="s">
        <v>38542</v>
      </c>
      <c r="F186" t="s">
        <v>38540</v>
      </c>
      <c r="G186">
        <v>1.1677299999999999</v>
      </c>
      <c r="H186">
        <v>1.1682999999999999</v>
      </c>
      <c r="I186">
        <f t="shared" si="37"/>
        <v>5</v>
      </c>
      <c r="J186">
        <v>5</v>
      </c>
      <c r="K186">
        <f t="shared" si="38"/>
        <v>4.5999999999999996</v>
      </c>
      <c r="L186">
        <v>4.5999999999999996</v>
      </c>
      <c r="M186" t="s">
        <v>17</v>
      </c>
      <c r="N186">
        <f>N185-L220</f>
        <v>44025.430000000131</v>
      </c>
      <c r="V186" s="7">
        <f t="shared" ca="1" si="28"/>
        <v>0</v>
      </c>
      <c r="W186" s="7">
        <f t="shared" ca="1" si="29"/>
        <v>0</v>
      </c>
      <c r="X186" s="7">
        <f t="shared" ca="1" si="30"/>
        <v>0</v>
      </c>
      <c r="Y186" s="7">
        <f t="shared" ca="1" si="31"/>
        <v>0</v>
      </c>
      <c r="Z186" s="7">
        <f t="shared" ca="1" si="32"/>
        <v>0</v>
      </c>
      <c r="AA186" s="7">
        <f t="shared" ca="1" si="33"/>
        <v>0</v>
      </c>
      <c r="AB186">
        <f t="shared" ca="1" si="34"/>
        <v>0</v>
      </c>
      <c r="AC186">
        <f t="shared" ca="1" si="35"/>
        <v>0</v>
      </c>
      <c r="AD186">
        <f t="shared" ca="1" si="36"/>
        <v>0</v>
      </c>
    </row>
    <row r="187" spans="1:30" x14ac:dyDescent="0.2">
      <c r="A187" t="s">
        <v>11</v>
      </c>
      <c r="B187" t="s">
        <v>38543</v>
      </c>
      <c r="C187" t="s">
        <v>495</v>
      </c>
      <c r="D187" t="s">
        <v>23</v>
      </c>
      <c r="E187" t="s">
        <v>38544</v>
      </c>
      <c r="F187" t="s">
        <v>38545</v>
      </c>
      <c r="G187">
        <v>1.16689</v>
      </c>
      <c r="H187">
        <v>1.1677299999999999</v>
      </c>
      <c r="I187">
        <f t="shared" si="37"/>
        <v>5</v>
      </c>
      <c r="J187">
        <v>5</v>
      </c>
      <c r="K187">
        <f t="shared" si="38"/>
        <v>4.5999999999999996</v>
      </c>
      <c r="L187">
        <v>4.5999999999999996</v>
      </c>
      <c r="M187" t="s">
        <v>17</v>
      </c>
      <c r="N187">
        <f>N186-L221</f>
        <v>44030.430000000131</v>
      </c>
      <c r="V187" s="7">
        <f t="shared" ca="1" si="28"/>
        <v>0</v>
      </c>
      <c r="W187" s="7">
        <f t="shared" ca="1" si="29"/>
        <v>0</v>
      </c>
      <c r="X187" s="7">
        <f t="shared" ca="1" si="30"/>
        <v>0</v>
      </c>
      <c r="Y187" s="7">
        <f t="shared" ca="1" si="31"/>
        <v>0</v>
      </c>
      <c r="Z187" s="7">
        <f t="shared" ca="1" si="32"/>
        <v>0</v>
      </c>
      <c r="AA187" s="7">
        <f t="shared" ca="1" si="33"/>
        <v>0</v>
      </c>
      <c r="AB187">
        <f t="shared" ca="1" si="34"/>
        <v>0</v>
      </c>
      <c r="AC187">
        <f t="shared" ca="1" si="35"/>
        <v>0</v>
      </c>
      <c r="AD187">
        <f t="shared" ca="1" si="36"/>
        <v>0</v>
      </c>
    </row>
    <row r="188" spans="1:30" x14ac:dyDescent="0.2">
      <c r="A188" t="s">
        <v>11</v>
      </c>
      <c r="B188" t="s">
        <v>38546</v>
      </c>
      <c r="C188" t="s">
        <v>495</v>
      </c>
      <c r="D188" t="s">
        <v>23</v>
      </c>
      <c r="E188" t="s">
        <v>38547</v>
      </c>
      <c r="F188" t="s">
        <v>38548</v>
      </c>
      <c r="G188">
        <v>1.1643699999999999</v>
      </c>
      <c r="H188">
        <v>1.1667700000000001</v>
      </c>
      <c r="I188">
        <f t="shared" si="37"/>
        <v>5</v>
      </c>
      <c r="J188">
        <v>5</v>
      </c>
      <c r="K188">
        <f t="shared" si="38"/>
        <v>4.5999999999999996</v>
      </c>
      <c r="L188">
        <v>4.5999999999999996</v>
      </c>
      <c r="M188" t="s">
        <v>17</v>
      </c>
      <c r="N188">
        <f>N187-L222</f>
        <v>44025.830000000133</v>
      </c>
      <c r="V188" s="7">
        <f t="shared" ca="1" si="28"/>
        <v>0</v>
      </c>
      <c r="W188" s="7">
        <f t="shared" ca="1" si="29"/>
        <v>0</v>
      </c>
      <c r="X188" s="7">
        <f t="shared" ca="1" si="30"/>
        <v>0</v>
      </c>
      <c r="Y188" s="7">
        <f t="shared" ca="1" si="31"/>
        <v>0</v>
      </c>
      <c r="Z188" s="7">
        <f t="shared" ca="1" si="32"/>
        <v>0</v>
      </c>
      <c r="AA188" s="7">
        <f t="shared" ca="1" si="33"/>
        <v>0</v>
      </c>
      <c r="AB188">
        <f t="shared" ca="1" si="34"/>
        <v>0</v>
      </c>
      <c r="AC188">
        <f t="shared" ca="1" si="35"/>
        <v>0</v>
      </c>
      <c r="AD188">
        <f t="shared" ca="1" si="36"/>
        <v>0</v>
      </c>
    </row>
    <row r="189" spans="1:30" x14ac:dyDescent="0.2">
      <c r="A189" t="s">
        <v>11</v>
      </c>
      <c r="B189" t="s">
        <v>38549</v>
      </c>
      <c r="C189" t="s">
        <v>495</v>
      </c>
      <c r="D189" t="s">
        <v>23</v>
      </c>
      <c r="E189" t="s">
        <v>38550</v>
      </c>
      <c r="F189" t="s">
        <v>38551</v>
      </c>
      <c r="G189">
        <v>1.16473</v>
      </c>
      <c r="H189">
        <v>1.1648700000000001</v>
      </c>
      <c r="I189">
        <f t="shared" si="37"/>
        <v>5</v>
      </c>
      <c r="J189">
        <v>5</v>
      </c>
      <c r="K189">
        <f t="shared" si="38"/>
        <v>4.5999999999999996</v>
      </c>
      <c r="L189">
        <v>4.5999999999999996</v>
      </c>
      <c r="M189" t="s">
        <v>17</v>
      </c>
      <c r="N189">
        <f>N188-L223</f>
        <v>44016.630000000136</v>
      </c>
      <c r="V189" s="7">
        <f t="shared" ca="1" si="28"/>
        <v>0</v>
      </c>
      <c r="W189" s="7">
        <f t="shared" ca="1" si="29"/>
        <v>0</v>
      </c>
      <c r="X189" s="7">
        <f t="shared" ca="1" si="30"/>
        <v>0</v>
      </c>
      <c r="Y189" s="7">
        <f t="shared" ca="1" si="31"/>
        <v>0</v>
      </c>
      <c r="Z189" s="7">
        <f t="shared" ca="1" si="32"/>
        <v>0</v>
      </c>
      <c r="AA189" s="7">
        <f t="shared" ca="1" si="33"/>
        <v>0</v>
      </c>
      <c r="AB189">
        <f t="shared" ca="1" si="34"/>
        <v>0</v>
      </c>
      <c r="AC189">
        <f t="shared" ca="1" si="35"/>
        <v>0</v>
      </c>
      <c r="AD189">
        <f t="shared" ca="1" si="36"/>
        <v>0</v>
      </c>
    </row>
    <row r="190" spans="1:30" x14ac:dyDescent="0.2">
      <c r="A190" t="s">
        <v>11</v>
      </c>
      <c r="B190" t="s">
        <v>38552</v>
      </c>
      <c r="C190" t="s">
        <v>495</v>
      </c>
      <c r="D190" t="s">
        <v>23</v>
      </c>
      <c r="E190" t="s">
        <v>38553</v>
      </c>
      <c r="F190" t="s">
        <v>38554</v>
      </c>
      <c r="G190">
        <v>1.1652800000000001</v>
      </c>
      <c r="H190">
        <v>1.1647099999999999</v>
      </c>
      <c r="I190">
        <f t="shared" si="37"/>
        <v>5</v>
      </c>
      <c r="J190">
        <v>5</v>
      </c>
      <c r="K190">
        <f t="shared" si="38"/>
        <v>-5</v>
      </c>
      <c r="L190">
        <v>-5</v>
      </c>
      <c r="M190" t="s">
        <v>17</v>
      </c>
      <c r="N190">
        <f>N189-L224</f>
        <v>44012.030000000137</v>
      </c>
      <c r="V190" s="7">
        <f t="shared" ca="1" si="28"/>
        <v>0</v>
      </c>
      <c r="W190" s="7">
        <f t="shared" ca="1" si="29"/>
        <v>0</v>
      </c>
      <c r="X190" s="7">
        <f t="shared" ca="1" si="30"/>
        <v>0</v>
      </c>
      <c r="Y190" s="7">
        <f t="shared" ca="1" si="31"/>
        <v>0</v>
      </c>
      <c r="Z190" s="7">
        <f t="shared" ca="1" si="32"/>
        <v>0</v>
      </c>
      <c r="AA190" s="7">
        <f t="shared" ca="1" si="33"/>
        <v>0</v>
      </c>
      <c r="AB190">
        <f t="shared" ca="1" si="34"/>
        <v>0</v>
      </c>
      <c r="AC190">
        <f t="shared" ca="1" si="35"/>
        <v>0</v>
      </c>
      <c r="AD190">
        <f t="shared" ca="1" si="36"/>
        <v>0</v>
      </c>
    </row>
    <row r="191" spans="1:30" x14ac:dyDescent="0.2">
      <c r="A191" t="s">
        <v>11</v>
      </c>
      <c r="B191" t="s">
        <v>38555</v>
      </c>
      <c r="C191" t="s">
        <v>732</v>
      </c>
      <c r="D191" t="s">
        <v>23</v>
      </c>
      <c r="E191" t="s">
        <v>38556</v>
      </c>
      <c r="F191" t="s">
        <v>38554</v>
      </c>
      <c r="G191">
        <v>1.1643399999999999</v>
      </c>
      <c r="H191">
        <v>1.1647099999999999</v>
      </c>
      <c r="I191">
        <f t="shared" si="37"/>
        <v>10</v>
      </c>
      <c r="J191">
        <v>10</v>
      </c>
      <c r="K191">
        <f t="shared" si="38"/>
        <v>9.1999999999999993</v>
      </c>
      <c r="L191">
        <v>9.1999999999999993</v>
      </c>
      <c r="M191" t="s">
        <v>17</v>
      </c>
      <c r="N191">
        <f>N190-L225</f>
        <v>44007.430000000139</v>
      </c>
      <c r="V191" s="7">
        <f t="shared" ca="1" si="28"/>
        <v>0</v>
      </c>
      <c r="W191" s="7">
        <f t="shared" ca="1" si="29"/>
        <v>0</v>
      </c>
      <c r="X191" s="7">
        <f t="shared" ca="1" si="30"/>
        <v>0</v>
      </c>
      <c r="Y191" s="7">
        <f t="shared" ca="1" si="31"/>
        <v>0</v>
      </c>
      <c r="Z191" s="7">
        <f t="shared" ca="1" si="32"/>
        <v>0</v>
      </c>
      <c r="AA191" s="7">
        <f t="shared" ca="1" si="33"/>
        <v>0</v>
      </c>
      <c r="AB191">
        <f t="shared" ca="1" si="34"/>
        <v>0</v>
      </c>
      <c r="AC191">
        <f t="shared" ca="1" si="35"/>
        <v>0</v>
      </c>
      <c r="AD191">
        <f t="shared" ca="1" si="36"/>
        <v>0</v>
      </c>
    </row>
    <row r="192" spans="1:30" x14ac:dyDescent="0.2">
      <c r="A192" t="s">
        <v>11</v>
      </c>
      <c r="B192" t="s">
        <v>38557</v>
      </c>
      <c r="C192" t="s">
        <v>495</v>
      </c>
      <c r="D192" t="s">
        <v>23</v>
      </c>
      <c r="E192" t="s">
        <v>38558</v>
      </c>
      <c r="F192" t="s">
        <v>38559</v>
      </c>
      <c r="G192">
        <v>1.1650499999999999</v>
      </c>
      <c r="H192">
        <v>1.1655599999999999</v>
      </c>
      <c r="I192">
        <f t="shared" si="37"/>
        <v>5</v>
      </c>
      <c r="J192">
        <v>5</v>
      </c>
      <c r="K192">
        <f t="shared" si="38"/>
        <v>4.5999999999999996</v>
      </c>
      <c r="L192">
        <v>4.5999999999999996</v>
      </c>
      <c r="M192" t="s">
        <v>17</v>
      </c>
      <c r="N192">
        <f>N191-L226</f>
        <v>44012.430000000139</v>
      </c>
      <c r="V192" s="7">
        <f t="shared" ca="1" si="28"/>
        <v>0</v>
      </c>
      <c r="W192" s="7">
        <f t="shared" ca="1" si="29"/>
        <v>0</v>
      </c>
      <c r="X192" s="7">
        <f t="shared" ca="1" si="30"/>
        <v>0</v>
      </c>
      <c r="Y192" s="7">
        <f t="shared" ca="1" si="31"/>
        <v>0</v>
      </c>
      <c r="Z192" s="7">
        <f t="shared" ca="1" si="32"/>
        <v>0</v>
      </c>
      <c r="AA192" s="7">
        <f t="shared" ca="1" si="33"/>
        <v>0</v>
      </c>
      <c r="AB192">
        <f t="shared" ca="1" si="34"/>
        <v>0</v>
      </c>
      <c r="AC192">
        <f t="shared" ca="1" si="35"/>
        <v>0</v>
      </c>
      <c r="AD192">
        <f t="shared" ca="1" si="36"/>
        <v>0</v>
      </c>
    </row>
    <row r="193" spans="1:30" x14ac:dyDescent="0.2">
      <c r="A193" t="s">
        <v>11</v>
      </c>
      <c r="B193" t="s">
        <v>38560</v>
      </c>
      <c r="C193" t="s">
        <v>28065</v>
      </c>
      <c r="D193" t="s">
        <v>23</v>
      </c>
      <c r="E193" t="s">
        <v>38561</v>
      </c>
      <c r="F193" t="s">
        <v>38562</v>
      </c>
      <c r="G193">
        <v>1.1643399999999999</v>
      </c>
      <c r="H193">
        <v>1.1649700000000001</v>
      </c>
      <c r="I193">
        <f t="shared" si="37"/>
        <v>10</v>
      </c>
      <c r="J193">
        <v>10</v>
      </c>
      <c r="K193">
        <f t="shared" si="38"/>
        <v>9.1999999999999993</v>
      </c>
      <c r="L193">
        <v>9.1999999999999993</v>
      </c>
      <c r="M193" t="s">
        <v>17</v>
      </c>
      <c r="N193">
        <f>N192-L227</f>
        <v>44032.430000000139</v>
      </c>
      <c r="V193" s="7">
        <f t="shared" ca="1" si="28"/>
        <v>0</v>
      </c>
      <c r="W193" s="7">
        <f t="shared" ca="1" si="29"/>
        <v>0</v>
      </c>
      <c r="X193" s="7">
        <f t="shared" ca="1" si="30"/>
        <v>0</v>
      </c>
      <c r="Y193" s="7">
        <f t="shared" ca="1" si="31"/>
        <v>0</v>
      </c>
      <c r="Z193" s="7">
        <f t="shared" ca="1" si="32"/>
        <v>0</v>
      </c>
      <c r="AA193" s="7">
        <f t="shared" ca="1" si="33"/>
        <v>0</v>
      </c>
      <c r="AB193">
        <f t="shared" ca="1" si="34"/>
        <v>0</v>
      </c>
      <c r="AC193">
        <f t="shared" ca="1" si="35"/>
        <v>0</v>
      </c>
      <c r="AD193">
        <f t="shared" ca="1" si="36"/>
        <v>0</v>
      </c>
    </row>
    <row r="194" spans="1:30" x14ac:dyDescent="0.2">
      <c r="A194" t="s">
        <v>11</v>
      </c>
      <c r="B194" t="s">
        <v>38563</v>
      </c>
      <c r="C194" t="s">
        <v>495</v>
      </c>
      <c r="D194" t="s">
        <v>23</v>
      </c>
      <c r="E194" t="s">
        <v>38564</v>
      </c>
      <c r="F194" t="s">
        <v>38562</v>
      </c>
      <c r="G194">
        <v>1.1649799999999999</v>
      </c>
      <c r="H194">
        <v>1.1649700000000001</v>
      </c>
      <c r="I194">
        <f t="shared" si="37"/>
        <v>5</v>
      </c>
      <c r="J194">
        <v>5</v>
      </c>
      <c r="K194">
        <f t="shared" si="38"/>
        <v>-5</v>
      </c>
      <c r="L194">
        <v>-5</v>
      </c>
      <c r="M194" t="s">
        <v>17</v>
      </c>
      <c r="N194">
        <f>N193-L228</f>
        <v>44042.430000000139</v>
      </c>
      <c r="V194" s="7"/>
      <c r="W194" s="7"/>
      <c r="X194" s="7"/>
      <c r="Y194" s="7"/>
      <c r="Z194" s="7"/>
      <c r="AA194" s="7"/>
    </row>
    <row r="195" spans="1:30" x14ac:dyDescent="0.2">
      <c r="A195" t="s">
        <v>11</v>
      </c>
      <c r="B195" t="s">
        <v>38565</v>
      </c>
      <c r="C195" t="s">
        <v>495</v>
      </c>
      <c r="D195" t="s">
        <v>23</v>
      </c>
      <c r="E195" t="s">
        <v>38566</v>
      </c>
      <c r="F195" t="s">
        <v>38567</v>
      </c>
      <c r="G195">
        <v>1.1640900000000001</v>
      </c>
      <c r="H195">
        <v>1.1648099999999999</v>
      </c>
      <c r="I195">
        <f t="shared" si="37"/>
        <v>5</v>
      </c>
      <c r="J195">
        <v>5</v>
      </c>
      <c r="K195">
        <f t="shared" si="38"/>
        <v>4.5999999999999996</v>
      </c>
      <c r="L195">
        <v>4.5999999999999996</v>
      </c>
      <c r="M195" t="s">
        <v>17</v>
      </c>
      <c r="N195">
        <f>N194-L229</f>
        <v>44082.430000000139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38568</v>
      </c>
      <c r="C196" t="s">
        <v>2951</v>
      </c>
      <c r="D196" t="s">
        <v>23</v>
      </c>
      <c r="E196" t="s">
        <v>38569</v>
      </c>
      <c r="F196" t="s">
        <v>38570</v>
      </c>
      <c r="G196">
        <v>1.1637500000000001</v>
      </c>
      <c r="H196">
        <v>1.1641300000000001</v>
      </c>
      <c r="I196">
        <f t="shared" si="37"/>
        <v>40</v>
      </c>
      <c r="J196">
        <v>40</v>
      </c>
      <c r="K196">
        <f t="shared" si="38"/>
        <v>-40</v>
      </c>
      <c r="L196">
        <v>-40</v>
      </c>
      <c r="M196" t="s">
        <v>17</v>
      </c>
      <c r="N196">
        <f>N195-L230</f>
        <v>44087.430000000139</v>
      </c>
      <c r="V196" s="7"/>
      <c r="W196" s="7"/>
      <c r="X196" s="7"/>
      <c r="Y196" s="7"/>
      <c r="Z196" s="7"/>
      <c r="AA196" s="7"/>
    </row>
    <row r="197" spans="1:30" x14ac:dyDescent="0.2">
      <c r="A197" t="s">
        <v>18</v>
      </c>
      <c r="B197" t="s">
        <v>38571</v>
      </c>
      <c r="C197" t="s">
        <v>4781</v>
      </c>
      <c r="D197" t="s">
        <v>23</v>
      </c>
      <c r="E197" t="s">
        <v>38572</v>
      </c>
      <c r="F197" t="s">
        <v>38570</v>
      </c>
      <c r="G197">
        <v>1.1640699999999999</v>
      </c>
      <c r="H197">
        <v>1.1641300000000001</v>
      </c>
      <c r="I197">
        <f t="shared" si="37"/>
        <v>0</v>
      </c>
      <c r="J197">
        <v>80</v>
      </c>
      <c r="K197">
        <f t="shared" si="38"/>
        <v>0</v>
      </c>
      <c r="L197">
        <v>-80</v>
      </c>
      <c r="M197" t="s">
        <v>17</v>
      </c>
      <c r="N197">
        <f>N196-L231</f>
        <v>44078.230000000141</v>
      </c>
      <c r="V197" s="7"/>
      <c r="W197" s="7"/>
      <c r="X197" s="7"/>
      <c r="Y197" s="7"/>
      <c r="Z197" s="7"/>
      <c r="AA197" s="7"/>
    </row>
    <row r="198" spans="1:30" x14ac:dyDescent="0.2">
      <c r="A198" t="s">
        <v>18</v>
      </c>
      <c r="B198" t="s">
        <v>38573</v>
      </c>
      <c r="C198" t="s">
        <v>30590</v>
      </c>
      <c r="D198" t="s">
        <v>23</v>
      </c>
      <c r="E198" t="s">
        <v>38574</v>
      </c>
      <c r="F198" t="s">
        <v>38570</v>
      </c>
      <c r="G198">
        <v>1.1632400000000001</v>
      </c>
      <c r="H198">
        <v>1.1641300000000001</v>
      </c>
      <c r="I198">
        <f t="shared" si="37"/>
        <v>20</v>
      </c>
      <c r="J198">
        <v>20</v>
      </c>
      <c r="K198">
        <f t="shared" si="38"/>
        <v>-20</v>
      </c>
      <c r="L198">
        <v>-20</v>
      </c>
      <c r="M198" t="s">
        <v>17</v>
      </c>
      <c r="N198">
        <f>N197-L232</f>
        <v>44069.030000000144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38575</v>
      </c>
      <c r="C199" t="s">
        <v>558</v>
      </c>
      <c r="D199" t="s">
        <v>23</v>
      </c>
      <c r="E199" t="s">
        <v>38576</v>
      </c>
      <c r="F199" t="s">
        <v>38570</v>
      </c>
      <c r="G199">
        <v>1.1629</v>
      </c>
      <c r="H199">
        <v>1.1641300000000001</v>
      </c>
      <c r="I199">
        <f t="shared" si="37"/>
        <v>10</v>
      </c>
      <c r="J199">
        <v>10</v>
      </c>
      <c r="K199">
        <f t="shared" si="38"/>
        <v>-10</v>
      </c>
      <c r="L199">
        <v>-10</v>
      </c>
      <c r="M199" t="s">
        <v>17</v>
      </c>
      <c r="N199">
        <f>N198-L233</f>
        <v>44064.430000000146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38577</v>
      </c>
      <c r="C200" t="s">
        <v>544</v>
      </c>
      <c r="D200" t="s">
        <v>23</v>
      </c>
      <c r="E200" t="s">
        <v>38578</v>
      </c>
      <c r="F200" t="s">
        <v>38570</v>
      </c>
      <c r="G200">
        <v>1.16259</v>
      </c>
      <c r="H200">
        <v>1.1641300000000001</v>
      </c>
      <c r="I200">
        <f t="shared" si="37"/>
        <v>5</v>
      </c>
      <c r="J200">
        <v>5</v>
      </c>
      <c r="K200">
        <f t="shared" si="38"/>
        <v>-5</v>
      </c>
      <c r="L200">
        <v>-5</v>
      </c>
      <c r="M200" t="s">
        <v>17</v>
      </c>
      <c r="N200">
        <f>N199-L234</f>
        <v>44055.230000000149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38579</v>
      </c>
      <c r="C201" t="s">
        <v>495</v>
      </c>
      <c r="D201" t="s">
        <v>23</v>
      </c>
      <c r="E201" t="s">
        <v>38580</v>
      </c>
      <c r="F201" t="s">
        <v>38581</v>
      </c>
      <c r="G201">
        <v>1.1634599999999999</v>
      </c>
      <c r="H201">
        <v>1.1627799999999999</v>
      </c>
      <c r="I201">
        <f t="shared" si="37"/>
        <v>5</v>
      </c>
      <c r="J201">
        <v>5</v>
      </c>
      <c r="K201">
        <f t="shared" si="38"/>
        <v>4.5999999999999996</v>
      </c>
      <c r="L201">
        <v>4.5999999999999996</v>
      </c>
      <c r="M201" t="s">
        <v>17</v>
      </c>
      <c r="N201">
        <f>N200-L235</f>
        <v>44060.230000000149</v>
      </c>
      <c r="V201" s="7"/>
      <c r="W201" s="7"/>
      <c r="X201" s="7"/>
      <c r="Y201" s="7"/>
      <c r="Z201" s="7"/>
      <c r="AA201" s="7"/>
    </row>
    <row r="202" spans="1:30" x14ac:dyDescent="0.2">
      <c r="A202" t="s">
        <v>11</v>
      </c>
      <c r="B202" t="s">
        <v>38582</v>
      </c>
      <c r="C202" t="s">
        <v>495</v>
      </c>
      <c r="D202" t="s">
        <v>23</v>
      </c>
      <c r="E202" t="s">
        <v>38583</v>
      </c>
      <c r="F202" t="s">
        <v>38584</v>
      </c>
      <c r="G202">
        <v>1.1632800000000001</v>
      </c>
      <c r="H202">
        <v>1.1634599999999999</v>
      </c>
      <c r="I202">
        <f t="shared" si="37"/>
        <v>5</v>
      </c>
      <c r="J202">
        <v>5</v>
      </c>
      <c r="K202">
        <f t="shared" si="38"/>
        <v>4.5999999999999996</v>
      </c>
      <c r="L202">
        <v>4.5999999999999996</v>
      </c>
      <c r="M202" t="s">
        <v>17</v>
      </c>
      <c r="N202">
        <f>N201-L236</f>
        <v>44065.230000000149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38585</v>
      </c>
      <c r="C203" t="s">
        <v>1063</v>
      </c>
      <c r="D203" t="s">
        <v>23</v>
      </c>
      <c r="E203" t="s">
        <v>38586</v>
      </c>
      <c r="F203" t="s">
        <v>38584</v>
      </c>
      <c r="G203">
        <v>1.16299</v>
      </c>
      <c r="H203">
        <v>1.1634599999999999</v>
      </c>
      <c r="I203">
        <f t="shared" si="37"/>
        <v>10</v>
      </c>
      <c r="J203">
        <v>10</v>
      </c>
      <c r="K203">
        <f t="shared" si="38"/>
        <v>9.1999999999999993</v>
      </c>
      <c r="L203">
        <v>9.1999999999999993</v>
      </c>
      <c r="M203" t="s">
        <v>17</v>
      </c>
      <c r="N203">
        <f>N202-L237</f>
        <v>44060.63000000015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38587</v>
      </c>
      <c r="C204" t="s">
        <v>1063</v>
      </c>
      <c r="D204" t="s">
        <v>23</v>
      </c>
      <c r="E204" t="s">
        <v>38588</v>
      </c>
      <c r="F204" t="s">
        <v>38589</v>
      </c>
      <c r="G204">
        <v>1.16307</v>
      </c>
      <c r="H204">
        <v>1.1632800000000001</v>
      </c>
      <c r="I204">
        <f t="shared" si="37"/>
        <v>40</v>
      </c>
      <c r="J204">
        <v>40</v>
      </c>
      <c r="K204">
        <f t="shared" si="38"/>
        <v>-40</v>
      </c>
      <c r="L204">
        <v>-40</v>
      </c>
      <c r="M204" t="s">
        <v>17</v>
      </c>
      <c r="N204">
        <f>N203-L238</f>
        <v>44051.430000000153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38590</v>
      </c>
      <c r="C205" t="s">
        <v>495</v>
      </c>
      <c r="D205" t="s">
        <v>23</v>
      </c>
      <c r="E205" t="s">
        <v>38591</v>
      </c>
      <c r="F205" t="s">
        <v>38589</v>
      </c>
      <c r="G205">
        <v>1.16212</v>
      </c>
      <c r="H205">
        <v>1.1632800000000001</v>
      </c>
      <c r="I205">
        <f t="shared" si="37"/>
        <v>5</v>
      </c>
      <c r="J205">
        <v>5</v>
      </c>
      <c r="K205">
        <f t="shared" si="38"/>
        <v>-5</v>
      </c>
      <c r="L205">
        <v>-5</v>
      </c>
      <c r="M205" t="s">
        <v>17</v>
      </c>
      <c r="N205">
        <f>N204-L239</f>
        <v>44056.430000000153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38592</v>
      </c>
      <c r="C206" t="s">
        <v>28898</v>
      </c>
      <c r="D206" t="s">
        <v>23</v>
      </c>
      <c r="E206" t="s">
        <v>38593</v>
      </c>
      <c r="F206" t="s">
        <v>38589</v>
      </c>
      <c r="G206">
        <v>1.1627400000000001</v>
      </c>
      <c r="H206">
        <v>1.1632800000000001</v>
      </c>
      <c r="I206">
        <f t="shared" si="37"/>
        <v>20</v>
      </c>
      <c r="J206">
        <v>20</v>
      </c>
      <c r="K206">
        <f t="shared" si="38"/>
        <v>-20</v>
      </c>
      <c r="L206">
        <v>-20</v>
      </c>
      <c r="M206" t="s">
        <v>17</v>
      </c>
      <c r="N206">
        <f>N205-L240</f>
        <v>44051.830000000155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38594</v>
      </c>
      <c r="C207" t="s">
        <v>28068</v>
      </c>
      <c r="D207" t="s">
        <v>23</v>
      </c>
      <c r="E207" t="s">
        <v>38595</v>
      </c>
      <c r="F207" t="s">
        <v>38589</v>
      </c>
      <c r="G207">
        <v>1.1623699999999999</v>
      </c>
      <c r="H207">
        <v>1.1632800000000001</v>
      </c>
      <c r="I207">
        <f t="shared" si="37"/>
        <v>10</v>
      </c>
      <c r="J207">
        <v>10</v>
      </c>
      <c r="K207">
        <f t="shared" si="38"/>
        <v>-10</v>
      </c>
      <c r="L207">
        <v>-10</v>
      </c>
      <c r="M207" t="s">
        <v>17</v>
      </c>
      <c r="N207">
        <f>N206-L241</f>
        <v>44056.830000000155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38596</v>
      </c>
      <c r="C208" t="s">
        <v>33405</v>
      </c>
      <c r="D208" t="s">
        <v>23</v>
      </c>
      <c r="E208" t="s">
        <v>38597</v>
      </c>
      <c r="F208" t="s">
        <v>38598</v>
      </c>
      <c r="G208">
        <v>1.1627099999999999</v>
      </c>
      <c r="H208">
        <v>1.16205</v>
      </c>
      <c r="I208">
        <f t="shared" si="37"/>
        <v>10</v>
      </c>
      <c r="J208">
        <v>10</v>
      </c>
      <c r="K208">
        <f t="shared" si="38"/>
        <v>9.1999999999999993</v>
      </c>
      <c r="L208">
        <v>9.1999999999999993</v>
      </c>
      <c r="M208" t="s">
        <v>17</v>
      </c>
      <c r="N208">
        <f>N207-L242</f>
        <v>44066.830000000155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38599</v>
      </c>
      <c r="C209" t="s">
        <v>544</v>
      </c>
      <c r="D209" t="s">
        <v>23</v>
      </c>
      <c r="E209" t="s">
        <v>38600</v>
      </c>
      <c r="F209" t="s">
        <v>38598</v>
      </c>
      <c r="G209">
        <v>1.1622600000000001</v>
      </c>
      <c r="H209">
        <v>1.16205</v>
      </c>
      <c r="I209">
        <f t="shared" si="37"/>
        <v>5</v>
      </c>
      <c r="J209">
        <v>5</v>
      </c>
      <c r="K209">
        <f t="shared" si="38"/>
        <v>4.5999999999999996</v>
      </c>
      <c r="L209">
        <v>4.5999999999999996</v>
      </c>
      <c r="M209" t="s">
        <v>17</v>
      </c>
      <c r="N209">
        <f>N208-L243</f>
        <v>44062.230000000156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38601</v>
      </c>
      <c r="C210" t="s">
        <v>544</v>
      </c>
      <c r="D210" t="s">
        <v>23</v>
      </c>
      <c r="E210" t="s">
        <v>38602</v>
      </c>
      <c r="F210" t="s">
        <v>38603</v>
      </c>
      <c r="G210">
        <v>1.16246</v>
      </c>
      <c r="H210">
        <v>1.16221</v>
      </c>
      <c r="I210">
        <f t="shared" si="37"/>
        <v>5</v>
      </c>
      <c r="J210">
        <v>5</v>
      </c>
      <c r="K210">
        <f t="shared" si="38"/>
        <v>-5</v>
      </c>
      <c r="L210">
        <v>-5</v>
      </c>
      <c r="M210" t="s">
        <v>17</v>
      </c>
      <c r="N210">
        <f>N209-L244</f>
        <v>44057.630000000157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38604</v>
      </c>
      <c r="C211" t="s">
        <v>495</v>
      </c>
      <c r="D211" t="s">
        <v>23</v>
      </c>
      <c r="E211" t="s">
        <v>38605</v>
      </c>
      <c r="F211" t="s">
        <v>38606</v>
      </c>
      <c r="G211">
        <v>1.1610100000000001</v>
      </c>
      <c r="H211">
        <v>1.1626099999999999</v>
      </c>
      <c r="I211">
        <f t="shared" si="37"/>
        <v>5</v>
      </c>
      <c r="J211">
        <v>5</v>
      </c>
      <c r="K211">
        <f t="shared" si="38"/>
        <v>4.5999999999999996</v>
      </c>
      <c r="L211">
        <v>4.5999999999999996</v>
      </c>
      <c r="M211" t="s">
        <v>17</v>
      </c>
      <c r="N211">
        <f>N210-L245</f>
        <v>44062.630000000157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38607</v>
      </c>
      <c r="C212" t="s">
        <v>495</v>
      </c>
      <c r="D212" t="s">
        <v>23</v>
      </c>
      <c r="E212" t="s">
        <v>38608</v>
      </c>
      <c r="F212" t="s">
        <v>38609</v>
      </c>
      <c r="G212">
        <v>1.1596299999999999</v>
      </c>
      <c r="H212">
        <v>1.1607799999999999</v>
      </c>
      <c r="I212">
        <f t="shared" si="37"/>
        <v>5</v>
      </c>
      <c r="J212">
        <v>5</v>
      </c>
      <c r="K212">
        <f t="shared" si="38"/>
        <v>4.5999999999999996</v>
      </c>
      <c r="L212">
        <v>4.5999999999999996</v>
      </c>
      <c r="M212" t="s">
        <v>17</v>
      </c>
      <c r="N212">
        <f>N211-L246</f>
        <v>44053.43000000016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38610</v>
      </c>
      <c r="C213" t="s">
        <v>28065</v>
      </c>
      <c r="D213" t="s">
        <v>23</v>
      </c>
      <c r="E213" t="s">
        <v>38611</v>
      </c>
      <c r="F213" t="s">
        <v>38612</v>
      </c>
      <c r="G213">
        <v>1.15845</v>
      </c>
      <c r="H213">
        <v>1.1595800000000001</v>
      </c>
      <c r="I213">
        <f t="shared" si="37"/>
        <v>10</v>
      </c>
      <c r="J213">
        <v>10</v>
      </c>
      <c r="K213">
        <f t="shared" si="38"/>
        <v>-10</v>
      </c>
      <c r="L213">
        <v>-10</v>
      </c>
      <c r="M213" t="s">
        <v>17</v>
      </c>
      <c r="N213">
        <f>N212-L247</f>
        <v>44048.830000000162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38613</v>
      </c>
      <c r="C214" t="s">
        <v>495</v>
      </c>
      <c r="D214" t="s">
        <v>23</v>
      </c>
      <c r="E214" t="s">
        <v>38614</v>
      </c>
      <c r="F214" t="s">
        <v>38612</v>
      </c>
      <c r="G214">
        <v>1.15771</v>
      </c>
      <c r="H214">
        <v>1.1595800000000001</v>
      </c>
      <c r="I214">
        <f t="shared" si="37"/>
        <v>5</v>
      </c>
      <c r="J214">
        <v>5</v>
      </c>
      <c r="K214">
        <f t="shared" si="38"/>
        <v>-5</v>
      </c>
      <c r="L214">
        <v>-5</v>
      </c>
      <c r="M214" t="s">
        <v>17</v>
      </c>
      <c r="N214">
        <f>N213-L248</f>
        <v>44053.830000000162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38615</v>
      </c>
      <c r="C215" t="s">
        <v>2730</v>
      </c>
      <c r="D215" t="s">
        <v>23</v>
      </c>
      <c r="E215" t="s">
        <v>38616</v>
      </c>
      <c r="F215" t="s">
        <v>38612</v>
      </c>
      <c r="G215">
        <v>1.1589700000000001</v>
      </c>
      <c r="H215">
        <v>1.1595800000000001</v>
      </c>
      <c r="I215">
        <f t="shared" si="37"/>
        <v>20</v>
      </c>
      <c r="J215">
        <v>20</v>
      </c>
      <c r="K215">
        <f t="shared" si="38"/>
        <v>-20</v>
      </c>
      <c r="L215">
        <v>-20</v>
      </c>
      <c r="M215" t="s">
        <v>17</v>
      </c>
      <c r="N215">
        <f>N214-L249</f>
        <v>44035.43000000016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38617</v>
      </c>
      <c r="C216" t="s">
        <v>495</v>
      </c>
      <c r="D216" t="s">
        <v>23</v>
      </c>
      <c r="E216" t="s">
        <v>38618</v>
      </c>
      <c r="F216" t="s">
        <v>38619</v>
      </c>
      <c r="G216">
        <v>1.1573800000000001</v>
      </c>
      <c r="H216">
        <v>1.15798</v>
      </c>
      <c r="I216">
        <f t="shared" si="37"/>
        <v>5</v>
      </c>
      <c r="J216">
        <v>5</v>
      </c>
      <c r="K216">
        <f t="shared" si="38"/>
        <v>4.5999999999999996</v>
      </c>
      <c r="L216">
        <v>4.5999999999999996</v>
      </c>
      <c r="M216" t="s">
        <v>17</v>
      </c>
      <c r="N216">
        <f>N215-L250</f>
        <v>44045.43000000016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18</v>
      </c>
      <c r="B217" t="s">
        <v>38620</v>
      </c>
      <c r="C217" t="s">
        <v>495</v>
      </c>
      <c r="D217" t="s">
        <v>23</v>
      </c>
      <c r="E217" t="s">
        <v>38621</v>
      </c>
      <c r="F217" t="s">
        <v>38622</v>
      </c>
      <c r="G217">
        <v>1.15659</v>
      </c>
      <c r="H217">
        <v>1.15744</v>
      </c>
      <c r="I217">
        <f t="shared" si="37"/>
        <v>5</v>
      </c>
      <c r="J217">
        <v>5</v>
      </c>
      <c r="K217">
        <f t="shared" si="38"/>
        <v>-5</v>
      </c>
      <c r="L217">
        <v>-5</v>
      </c>
      <c r="M217" t="s">
        <v>17</v>
      </c>
      <c r="N217">
        <f>N216-L251</f>
        <v>44040.830000000162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38623</v>
      </c>
      <c r="C218" t="s">
        <v>558</v>
      </c>
      <c r="D218" t="s">
        <v>23</v>
      </c>
      <c r="E218" t="s">
        <v>38624</v>
      </c>
      <c r="F218" t="s">
        <v>38622</v>
      </c>
      <c r="G218">
        <v>1.1571800000000001</v>
      </c>
      <c r="H218">
        <v>1.15744</v>
      </c>
      <c r="I218">
        <f t="shared" si="37"/>
        <v>10</v>
      </c>
      <c r="J218">
        <v>10</v>
      </c>
      <c r="K218">
        <f t="shared" si="38"/>
        <v>-10</v>
      </c>
      <c r="L218">
        <v>-10</v>
      </c>
      <c r="M218" t="s">
        <v>17</v>
      </c>
      <c r="N218">
        <f>N217-L252</f>
        <v>44045.830000000162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38625</v>
      </c>
      <c r="C219" t="s">
        <v>30622</v>
      </c>
      <c r="D219" t="s">
        <v>23</v>
      </c>
      <c r="E219" t="s">
        <v>38626</v>
      </c>
      <c r="F219" t="s">
        <v>38627</v>
      </c>
      <c r="G219">
        <v>1.15794</v>
      </c>
      <c r="H219">
        <v>1.1565099999999999</v>
      </c>
      <c r="I219">
        <f t="shared" si="37"/>
        <v>10</v>
      </c>
      <c r="J219">
        <v>10</v>
      </c>
      <c r="K219">
        <f t="shared" si="38"/>
        <v>9.1999999999999993</v>
      </c>
      <c r="L219">
        <v>9.1999999999999993</v>
      </c>
      <c r="M219" t="s">
        <v>17</v>
      </c>
      <c r="N219">
        <f>N218-L253</f>
        <v>44050.830000000162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38628</v>
      </c>
      <c r="C220" t="s">
        <v>544</v>
      </c>
      <c r="D220" t="s">
        <v>23</v>
      </c>
      <c r="E220" t="s">
        <v>38629</v>
      </c>
      <c r="F220" t="s">
        <v>38627</v>
      </c>
      <c r="G220">
        <v>1.1573899999999999</v>
      </c>
      <c r="H220">
        <v>1.1565099999999999</v>
      </c>
      <c r="I220">
        <f t="shared" si="37"/>
        <v>5</v>
      </c>
      <c r="J220">
        <v>5</v>
      </c>
      <c r="K220">
        <f t="shared" si="38"/>
        <v>4.5999999999999996</v>
      </c>
      <c r="L220">
        <v>4.5999999999999996</v>
      </c>
      <c r="M220" t="s">
        <v>17</v>
      </c>
      <c r="N220">
        <f>N219-L254</f>
        <v>44046.230000000163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38630</v>
      </c>
      <c r="C221" t="s">
        <v>495</v>
      </c>
      <c r="D221" t="s">
        <v>23</v>
      </c>
      <c r="E221" t="s">
        <v>38631</v>
      </c>
      <c r="F221" t="s">
        <v>38632</v>
      </c>
      <c r="G221">
        <v>1.15802</v>
      </c>
      <c r="H221">
        <v>1.15741</v>
      </c>
      <c r="I221">
        <f t="shared" si="37"/>
        <v>5</v>
      </c>
      <c r="J221">
        <v>5</v>
      </c>
      <c r="K221">
        <f t="shared" si="38"/>
        <v>-5</v>
      </c>
      <c r="L221">
        <v>-5</v>
      </c>
      <c r="M221" t="s">
        <v>17</v>
      </c>
      <c r="N221">
        <f>N220-L255</f>
        <v>44041.630000000165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38633</v>
      </c>
      <c r="C222" t="s">
        <v>544</v>
      </c>
      <c r="D222" t="s">
        <v>23</v>
      </c>
      <c r="E222" t="s">
        <v>38634</v>
      </c>
      <c r="F222" t="s">
        <v>38635</v>
      </c>
      <c r="G222">
        <v>1.15849</v>
      </c>
      <c r="H222">
        <v>1.15795</v>
      </c>
      <c r="I222">
        <f t="shared" si="37"/>
        <v>5</v>
      </c>
      <c r="J222">
        <v>5</v>
      </c>
      <c r="K222">
        <f t="shared" si="38"/>
        <v>4.5999999999999996</v>
      </c>
      <c r="L222">
        <v>4.5999999999999996</v>
      </c>
      <c r="M222" t="s">
        <v>17</v>
      </c>
      <c r="N222">
        <f>N221-L256</f>
        <v>44046.630000000165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38636</v>
      </c>
      <c r="C223" t="s">
        <v>28898</v>
      </c>
      <c r="D223" t="s">
        <v>23</v>
      </c>
      <c r="E223" t="s">
        <v>38637</v>
      </c>
      <c r="F223" t="s">
        <v>38638</v>
      </c>
      <c r="G223">
        <v>1.15984</v>
      </c>
      <c r="H223">
        <v>1.15859</v>
      </c>
      <c r="I223">
        <f t="shared" si="37"/>
        <v>10</v>
      </c>
      <c r="J223">
        <v>10</v>
      </c>
      <c r="K223">
        <f t="shared" si="38"/>
        <v>9.1999999999999993</v>
      </c>
      <c r="L223">
        <v>9.1999999999999993</v>
      </c>
      <c r="M223" t="s">
        <v>17</v>
      </c>
      <c r="N223">
        <f>N222-L257</f>
        <v>44042.030000000166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38639</v>
      </c>
      <c r="C224" t="s">
        <v>495</v>
      </c>
      <c r="D224" t="s">
        <v>23</v>
      </c>
      <c r="E224" t="s">
        <v>38640</v>
      </c>
      <c r="F224" t="s">
        <v>38638</v>
      </c>
      <c r="G224">
        <v>1.1595800000000001</v>
      </c>
      <c r="H224">
        <v>1.15859</v>
      </c>
      <c r="I224">
        <f t="shared" si="37"/>
        <v>5</v>
      </c>
      <c r="J224">
        <v>5</v>
      </c>
      <c r="K224">
        <f t="shared" si="38"/>
        <v>4.5999999999999996</v>
      </c>
      <c r="L224">
        <v>4.5999999999999996</v>
      </c>
      <c r="M224" t="s">
        <v>17</v>
      </c>
      <c r="N224">
        <f>N223-L258</f>
        <v>44047.030000000166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38641</v>
      </c>
      <c r="C225" t="s">
        <v>495</v>
      </c>
      <c r="D225" t="s">
        <v>23</v>
      </c>
      <c r="E225" t="s">
        <v>38642</v>
      </c>
      <c r="F225" t="s">
        <v>38643</v>
      </c>
      <c r="G225">
        <v>1.1593599999999999</v>
      </c>
      <c r="H225">
        <v>1.1595500000000001</v>
      </c>
      <c r="I225">
        <f t="shared" si="37"/>
        <v>5</v>
      </c>
      <c r="J225">
        <v>5</v>
      </c>
      <c r="K225">
        <f t="shared" si="38"/>
        <v>4.5999999999999996</v>
      </c>
      <c r="L225">
        <v>4.5999999999999996</v>
      </c>
      <c r="M225" t="s">
        <v>17</v>
      </c>
      <c r="N225">
        <f>N224-L259</f>
        <v>44052.030000000166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38644</v>
      </c>
      <c r="C226" t="s">
        <v>495</v>
      </c>
      <c r="D226" t="s">
        <v>23</v>
      </c>
      <c r="E226" t="s">
        <v>38645</v>
      </c>
      <c r="F226" t="s">
        <v>38646</v>
      </c>
      <c r="G226">
        <v>1.1590199999999999</v>
      </c>
      <c r="H226">
        <v>1.1595500000000001</v>
      </c>
      <c r="I226">
        <f t="shared" si="37"/>
        <v>5</v>
      </c>
      <c r="J226">
        <v>5</v>
      </c>
      <c r="K226">
        <f t="shared" si="38"/>
        <v>-5</v>
      </c>
      <c r="L226">
        <v>-5</v>
      </c>
      <c r="M226" t="s">
        <v>17</v>
      </c>
      <c r="N226">
        <f>N225-L260</f>
        <v>44057.030000000166</v>
      </c>
      <c r="V226" s="7"/>
      <c r="W226" s="7"/>
      <c r="X226" s="7"/>
      <c r="Y226" s="7"/>
      <c r="Z226" s="7"/>
      <c r="AA226" s="7"/>
    </row>
    <row r="227" spans="1:27" x14ac:dyDescent="0.2">
      <c r="A227" t="s">
        <v>18</v>
      </c>
      <c r="B227" t="s">
        <v>38647</v>
      </c>
      <c r="C227" t="s">
        <v>1179</v>
      </c>
      <c r="D227" t="s">
        <v>23</v>
      </c>
      <c r="E227" t="s">
        <v>38648</v>
      </c>
      <c r="F227" t="s">
        <v>38646</v>
      </c>
      <c r="G227">
        <v>1.1593199999999999</v>
      </c>
      <c r="H227">
        <v>1.1595500000000001</v>
      </c>
      <c r="I227">
        <f t="shared" si="37"/>
        <v>20</v>
      </c>
      <c r="J227">
        <v>20</v>
      </c>
      <c r="K227">
        <f t="shared" si="38"/>
        <v>-20</v>
      </c>
      <c r="L227">
        <v>-20</v>
      </c>
      <c r="M227" t="s">
        <v>17</v>
      </c>
      <c r="N227">
        <f>N226-L261</f>
        <v>44052.430000000168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38649</v>
      </c>
      <c r="C228" t="s">
        <v>31588</v>
      </c>
      <c r="D228" t="s">
        <v>23</v>
      </c>
      <c r="E228" t="s">
        <v>38650</v>
      </c>
      <c r="F228" t="s">
        <v>38646</v>
      </c>
      <c r="G228">
        <v>1.1591800000000001</v>
      </c>
      <c r="H228">
        <v>1.1595500000000001</v>
      </c>
      <c r="I228">
        <f t="shared" si="37"/>
        <v>10</v>
      </c>
      <c r="J228">
        <v>10</v>
      </c>
      <c r="K228">
        <f t="shared" si="38"/>
        <v>-10</v>
      </c>
      <c r="L228">
        <v>-10</v>
      </c>
      <c r="M228" t="s">
        <v>17</v>
      </c>
      <c r="N228">
        <f>N227-L262</f>
        <v>44047.830000000169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38651</v>
      </c>
      <c r="C229" t="s">
        <v>1063</v>
      </c>
      <c r="D229" t="s">
        <v>23</v>
      </c>
      <c r="E229" t="s">
        <v>38652</v>
      </c>
      <c r="F229" t="s">
        <v>38646</v>
      </c>
      <c r="G229">
        <v>1.1594500000000001</v>
      </c>
      <c r="H229">
        <v>1.1595500000000001</v>
      </c>
      <c r="I229">
        <f t="shared" si="37"/>
        <v>40</v>
      </c>
      <c r="J229">
        <v>40</v>
      </c>
      <c r="K229">
        <f t="shared" si="38"/>
        <v>-40</v>
      </c>
      <c r="L229">
        <v>-40</v>
      </c>
      <c r="M229" t="s">
        <v>17</v>
      </c>
      <c r="N229">
        <f>N228-L263</f>
        <v>44043.230000000171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38653</v>
      </c>
      <c r="C230" t="s">
        <v>495</v>
      </c>
      <c r="D230" t="s">
        <v>23</v>
      </c>
      <c r="E230" t="s">
        <v>38654</v>
      </c>
      <c r="F230" t="s">
        <v>38655</v>
      </c>
      <c r="G230">
        <v>1.15869</v>
      </c>
      <c r="H230">
        <v>1.15889</v>
      </c>
      <c r="I230">
        <f t="shared" ref="I230:I293" si="39">IF(J230=80,0,J230)</f>
        <v>5</v>
      </c>
      <c r="J230">
        <v>5</v>
      </c>
      <c r="K230">
        <f t="shared" ref="K230:K293" si="40">IF(OR(L230=-80,L230&gt;40),0,L230)</f>
        <v>-5</v>
      </c>
      <c r="L230">
        <v>-5</v>
      </c>
      <c r="M230" t="s">
        <v>17</v>
      </c>
      <c r="N230">
        <f>N229-L264</f>
        <v>44038.630000000172</v>
      </c>
      <c r="V230" s="7"/>
      <c r="W230" s="7"/>
      <c r="X230" s="7"/>
      <c r="Y230" s="7"/>
      <c r="Z230" s="7"/>
      <c r="AA230" s="7"/>
    </row>
    <row r="231" spans="1:27" x14ac:dyDescent="0.2">
      <c r="A231" t="s">
        <v>18</v>
      </c>
      <c r="B231" t="s">
        <v>38656</v>
      </c>
      <c r="C231" t="s">
        <v>28065</v>
      </c>
      <c r="D231" t="s">
        <v>23</v>
      </c>
      <c r="E231" t="s">
        <v>38657</v>
      </c>
      <c r="F231" t="s">
        <v>38655</v>
      </c>
      <c r="G231">
        <v>1.1594599999999999</v>
      </c>
      <c r="H231">
        <v>1.15889</v>
      </c>
      <c r="I231">
        <f t="shared" si="39"/>
        <v>10</v>
      </c>
      <c r="J231">
        <v>10</v>
      </c>
      <c r="K231">
        <f t="shared" si="40"/>
        <v>9.1999999999999993</v>
      </c>
      <c r="L231">
        <v>9.1999999999999993</v>
      </c>
      <c r="M231" t="s">
        <v>17</v>
      </c>
      <c r="N231">
        <f>N230-L265</f>
        <v>44034.030000000173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38658</v>
      </c>
      <c r="C232" t="s">
        <v>4379</v>
      </c>
      <c r="D232" t="s">
        <v>23</v>
      </c>
      <c r="E232" t="s">
        <v>38659</v>
      </c>
      <c r="F232" t="s">
        <v>38660</v>
      </c>
      <c r="G232">
        <v>1.15831</v>
      </c>
      <c r="H232">
        <v>1.1587799999999999</v>
      </c>
      <c r="I232">
        <f t="shared" si="39"/>
        <v>10</v>
      </c>
      <c r="J232">
        <v>10</v>
      </c>
      <c r="K232">
        <f t="shared" si="40"/>
        <v>9.1999999999999993</v>
      </c>
      <c r="L232">
        <v>9.1999999999999993</v>
      </c>
      <c r="M232" t="s">
        <v>17</v>
      </c>
      <c r="N232">
        <f>N231-L266</f>
        <v>44029.430000000175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38661</v>
      </c>
      <c r="C233" t="s">
        <v>495</v>
      </c>
      <c r="D233" t="s">
        <v>23</v>
      </c>
      <c r="E233" t="s">
        <v>38662</v>
      </c>
      <c r="F233" t="s">
        <v>38660</v>
      </c>
      <c r="G233">
        <v>1.1587700000000001</v>
      </c>
      <c r="H233">
        <v>1.1587799999999999</v>
      </c>
      <c r="I233">
        <f t="shared" si="39"/>
        <v>5</v>
      </c>
      <c r="J233">
        <v>5</v>
      </c>
      <c r="K233">
        <f t="shared" si="40"/>
        <v>4.5999999999999996</v>
      </c>
      <c r="L233">
        <v>4.5999999999999996</v>
      </c>
      <c r="M233" t="s">
        <v>17</v>
      </c>
      <c r="N233">
        <f>N232-L267</f>
        <v>44024.830000000176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38663</v>
      </c>
      <c r="C234" t="s">
        <v>28395</v>
      </c>
      <c r="D234" t="s">
        <v>23</v>
      </c>
      <c r="E234" t="s">
        <v>38664</v>
      </c>
      <c r="F234" t="s">
        <v>38665</v>
      </c>
      <c r="G234">
        <v>1.15804</v>
      </c>
      <c r="H234">
        <v>1.15872</v>
      </c>
      <c r="I234">
        <f t="shared" si="39"/>
        <v>10</v>
      </c>
      <c r="J234">
        <v>10</v>
      </c>
      <c r="K234">
        <f t="shared" si="40"/>
        <v>9.1999999999999993</v>
      </c>
      <c r="L234">
        <v>9.1999999999999993</v>
      </c>
      <c r="M234" t="s">
        <v>17</v>
      </c>
      <c r="N234">
        <f>N233-L268</f>
        <v>44029.830000000176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38666</v>
      </c>
      <c r="C235" t="s">
        <v>495</v>
      </c>
      <c r="D235" t="s">
        <v>23</v>
      </c>
      <c r="E235" t="s">
        <v>38667</v>
      </c>
      <c r="F235" t="s">
        <v>38665</v>
      </c>
      <c r="G235">
        <v>1.1589499999999999</v>
      </c>
      <c r="H235">
        <v>1.15872</v>
      </c>
      <c r="I235">
        <f t="shared" si="39"/>
        <v>5</v>
      </c>
      <c r="J235">
        <v>5</v>
      </c>
      <c r="K235">
        <f t="shared" si="40"/>
        <v>-5</v>
      </c>
      <c r="L235">
        <v>-5</v>
      </c>
      <c r="M235" t="s">
        <v>17</v>
      </c>
      <c r="N235">
        <f>N234-L269</f>
        <v>44025.230000000178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38668</v>
      </c>
      <c r="C236" t="s">
        <v>495</v>
      </c>
      <c r="D236" t="s">
        <v>23</v>
      </c>
      <c r="E236" t="s">
        <v>38669</v>
      </c>
      <c r="F236" t="s">
        <v>38670</v>
      </c>
      <c r="G236">
        <v>1.15866</v>
      </c>
      <c r="H236">
        <v>1.1588499999999999</v>
      </c>
      <c r="I236">
        <f t="shared" si="39"/>
        <v>5</v>
      </c>
      <c r="J236">
        <v>5</v>
      </c>
      <c r="K236">
        <f t="shared" si="40"/>
        <v>-5</v>
      </c>
      <c r="L236">
        <v>-5</v>
      </c>
      <c r="M236" t="s">
        <v>17</v>
      </c>
      <c r="N236">
        <f>N235-L270</f>
        <v>44020.630000000179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38671</v>
      </c>
      <c r="C237" t="s">
        <v>495</v>
      </c>
      <c r="D237" t="s">
        <v>23</v>
      </c>
      <c r="E237" t="s">
        <v>38672</v>
      </c>
      <c r="F237" t="s">
        <v>38673</v>
      </c>
      <c r="G237">
        <v>1.15896</v>
      </c>
      <c r="H237">
        <v>1.15852</v>
      </c>
      <c r="I237">
        <f t="shared" si="39"/>
        <v>5</v>
      </c>
      <c r="J237">
        <v>5</v>
      </c>
      <c r="K237">
        <f t="shared" si="40"/>
        <v>4.5999999999999996</v>
      </c>
      <c r="L237">
        <v>4.5999999999999996</v>
      </c>
      <c r="M237" t="s">
        <v>17</v>
      </c>
      <c r="N237">
        <f>N236-L271</f>
        <v>44025.630000000179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38674</v>
      </c>
      <c r="C238" t="s">
        <v>28065</v>
      </c>
      <c r="D238" t="s">
        <v>23</v>
      </c>
      <c r="E238" t="s">
        <v>38675</v>
      </c>
      <c r="F238" t="s">
        <v>38676</v>
      </c>
      <c r="G238">
        <v>1.1588499999999999</v>
      </c>
      <c r="H238">
        <v>1.15909</v>
      </c>
      <c r="I238">
        <f t="shared" si="39"/>
        <v>10</v>
      </c>
      <c r="J238">
        <v>10</v>
      </c>
      <c r="K238">
        <f t="shared" si="40"/>
        <v>9.1999999999999993</v>
      </c>
      <c r="L238">
        <v>9.1999999999999993</v>
      </c>
      <c r="M238" t="s">
        <v>17</v>
      </c>
      <c r="N238">
        <f>N237-L272</f>
        <v>44021.030000000181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38677</v>
      </c>
      <c r="C239" t="s">
        <v>495</v>
      </c>
      <c r="D239" t="s">
        <v>23</v>
      </c>
      <c r="E239" t="s">
        <v>38678</v>
      </c>
      <c r="F239" t="s">
        <v>38676</v>
      </c>
      <c r="G239">
        <v>1.1594100000000001</v>
      </c>
      <c r="H239">
        <v>1.15909</v>
      </c>
      <c r="I239">
        <f t="shared" si="39"/>
        <v>5</v>
      </c>
      <c r="J239">
        <v>5</v>
      </c>
      <c r="K239">
        <f t="shared" si="40"/>
        <v>-5</v>
      </c>
      <c r="L239">
        <v>-5</v>
      </c>
      <c r="M239" t="s">
        <v>17</v>
      </c>
      <c r="N239">
        <f>N238-L273</f>
        <v>44016.430000000182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38679</v>
      </c>
      <c r="C240" t="s">
        <v>495</v>
      </c>
      <c r="D240" t="s">
        <v>23</v>
      </c>
      <c r="E240" t="s">
        <v>38680</v>
      </c>
      <c r="F240" t="s">
        <v>38681</v>
      </c>
      <c r="G240">
        <v>1.1587099999999999</v>
      </c>
      <c r="H240">
        <v>1.1594199999999999</v>
      </c>
      <c r="I240">
        <f t="shared" si="39"/>
        <v>5</v>
      </c>
      <c r="J240">
        <v>5</v>
      </c>
      <c r="K240">
        <f t="shared" si="40"/>
        <v>4.5999999999999996</v>
      </c>
      <c r="L240">
        <v>4.5999999999999996</v>
      </c>
      <c r="M240" t="s">
        <v>17</v>
      </c>
      <c r="N240">
        <f>N239-L274</f>
        <v>44011.830000000184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38682</v>
      </c>
      <c r="C241" t="s">
        <v>495</v>
      </c>
      <c r="D241" t="s">
        <v>23</v>
      </c>
      <c r="E241" t="s">
        <v>38683</v>
      </c>
      <c r="F241" t="s">
        <v>38684</v>
      </c>
      <c r="G241">
        <v>1.1578599999999999</v>
      </c>
      <c r="H241">
        <v>1.15852</v>
      </c>
      <c r="I241">
        <f t="shared" si="39"/>
        <v>5</v>
      </c>
      <c r="J241">
        <v>5</v>
      </c>
      <c r="K241">
        <f t="shared" si="40"/>
        <v>-5</v>
      </c>
      <c r="L241">
        <v>-5</v>
      </c>
      <c r="M241" t="s">
        <v>17</v>
      </c>
      <c r="N241">
        <f>N240-L275</f>
        <v>44016.830000000184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38685</v>
      </c>
      <c r="C242" t="s">
        <v>220</v>
      </c>
      <c r="D242" t="s">
        <v>23</v>
      </c>
      <c r="E242" t="s">
        <v>38686</v>
      </c>
      <c r="F242" t="s">
        <v>38684</v>
      </c>
      <c r="G242">
        <v>1.15815</v>
      </c>
      <c r="H242">
        <v>1.15852</v>
      </c>
      <c r="I242">
        <f t="shared" si="39"/>
        <v>10</v>
      </c>
      <c r="J242">
        <v>10</v>
      </c>
      <c r="K242">
        <f t="shared" si="40"/>
        <v>-10</v>
      </c>
      <c r="L242">
        <v>-10</v>
      </c>
      <c r="M242" t="s">
        <v>17</v>
      </c>
      <c r="N242">
        <f>N241-L276</f>
        <v>44012.230000000185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38687</v>
      </c>
      <c r="C243" t="s">
        <v>495</v>
      </c>
      <c r="D243" t="s">
        <v>23</v>
      </c>
      <c r="E243" t="s">
        <v>38688</v>
      </c>
      <c r="F243" t="s">
        <v>38689</v>
      </c>
      <c r="G243">
        <v>1.1578900000000001</v>
      </c>
      <c r="H243">
        <v>1.1580299999999999</v>
      </c>
      <c r="I243">
        <f t="shared" si="39"/>
        <v>5</v>
      </c>
      <c r="J243">
        <v>5</v>
      </c>
      <c r="K243">
        <f t="shared" si="40"/>
        <v>4.5999999999999996</v>
      </c>
      <c r="L243">
        <v>4.5999999999999996</v>
      </c>
      <c r="M243" t="s">
        <v>17</v>
      </c>
      <c r="N243">
        <f>N242-L277</f>
        <v>44017.230000000185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38690</v>
      </c>
      <c r="C244" t="s">
        <v>495</v>
      </c>
      <c r="D244" t="s">
        <v>23</v>
      </c>
      <c r="E244" t="s">
        <v>38691</v>
      </c>
      <c r="F244" t="s">
        <v>38692</v>
      </c>
      <c r="G244">
        <v>1.15733</v>
      </c>
      <c r="H244">
        <v>1.15798</v>
      </c>
      <c r="I244">
        <f t="shared" si="39"/>
        <v>5</v>
      </c>
      <c r="J244">
        <v>5</v>
      </c>
      <c r="K244">
        <f t="shared" si="40"/>
        <v>4.5999999999999996</v>
      </c>
      <c r="L244">
        <v>4.5999999999999996</v>
      </c>
      <c r="M244" t="s">
        <v>17</v>
      </c>
      <c r="N244">
        <f>N243-L278</f>
        <v>44012.630000000187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38693</v>
      </c>
      <c r="C245" t="s">
        <v>495</v>
      </c>
      <c r="D245" t="s">
        <v>23</v>
      </c>
      <c r="E245" t="s">
        <v>38694</v>
      </c>
      <c r="F245" t="s">
        <v>38695</v>
      </c>
      <c r="G245">
        <v>1.1564399999999999</v>
      </c>
      <c r="H245">
        <v>1.15726</v>
      </c>
      <c r="I245">
        <f t="shared" si="39"/>
        <v>5</v>
      </c>
      <c r="J245">
        <v>5</v>
      </c>
      <c r="K245">
        <f t="shared" si="40"/>
        <v>-5</v>
      </c>
      <c r="L245">
        <v>-5</v>
      </c>
      <c r="M245" t="s">
        <v>17</v>
      </c>
      <c r="N245">
        <f>N244-L279</f>
        <v>44008.030000000188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38696</v>
      </c>
      <c r="C246" t="s">
        <v>28065</v>
      </c>
      <c r="D246" t="s">
        <v>23</v>
      </c>
      <c r="E246" t="s">
        <v>38697</v>
      </c>
      <c r="F246" t="s">
        <v>38698</v>
      </c>
      <c r="G246">
        <v>1.15724</v>
      </c>
      <c r="H246">
        <v>1.15652</v>
      </c>
      <c r="I246">
        <f t="shared" si="39"/>
        <v>10</v>
      </c>
      <c r="J246">
        <v>10</v>
      </c>
      <c r="K246">
        <f t="shared" si="40"/>
        <v>9.1999999999999993</v>
      </c>
      <c r="L246">
        <v>9.1999999999999993</v>
      </c>
      <c r="M246" t="s">
        <v>17</v>
      </c>
      <c r="N246">
        <f>N245-L280</f>
        <v>44013.030000000188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38699</v>
      </c>
      <c r="C247" t="s">
        <v>495</v>
      </c>
      <c r="D247" t="s">
        <v>23</v>
      </c>
      <c r="E247" t="s">
        <v>38700</v>
      </c>
      <c r="F247" t="s">
        <v>38698</v>
      </c>
      <c r="G247">
        <v>1.1569400000000001</v>
      </c>
      <c r="H247">
        <v>1.15652</v>
      </c>
      <c r="I247">
        <f t="shared" si="39"/>
        <v>5</v>
      </c>
      <c r="J247">
        <v>5</v>
      </c>
      <c r="K247">
        <f t="shared" si="40"/>
        <v>4.5999999999999996</v>
      </c>
      <c r="L247">
        <v>4.5999999999999996</v>
      </c>
      <c r="M247" t="s">
        <v>17</v>
      </c>
      <c r="N247">
        <f>N246-L281</f>
        <v>44008.430000000189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38701</v>
      </c>
      <c r="C248" t="s">
        <v>495</v>
      </c>
      <c r="D248" t="s">
        <v>23</v>
      </c>
      <c r="E248" t="s">
        <v>38702</v>
      </c>
      <c r="F248" t="s">
        <v>38703</v>
      </c>
      <c r="G248">
        <v>1.15754</v>
      </c>
      <c r="H248">
        <v>1.15699</v>
      </c>
      <c r="I248">
        <f t="shared" si="39"/>
        <v>5</v>
      </c>
      <c r="J248">
        <v>5</v>
      </c>
      <c r="K248">
        <f t="shared" si="40"/>
        <v>-5</v>
      </c>
      <c r="L248">
        <v>-5</v>
      </c>
      <c r="M248" t="s">
        <v>17</v>
      </c>
      <c r="N248">
        <f>N247-L282</f>
        <v>44008.430000000189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38704</v>
      </c>
      <c r="C249" t="s">
        <v>1468</v>
      </c>
      <c r="D249" t="s">
        <v>23</v>
      </c>
      <c r="E249" t="s">
        <v>38705</v>
      </c>
      <c r="F249" t="s">
        <v>38703</v>
      </c>
      <c r="G249">
        <v>1.15672</v>
      </c>
      <c r="H249">
        <v>1.15699</v>
      </c>
      <c r="I249">
        <f t="shared" si="39"/>
        <v>20</v>
      </c>
      <c r="J249">
        <v>20</v>
      </c>
      <c r="K249">
        <f t="shared" si="40"/>
        <v>18.399999999999999</v>
      </c>
      <c r="L249">
        <v>18.399999999999999</v>
      </c>
      <c r="M249" t="s">
        <v>17</v>
      </c>
      <c r="N249">
        <f>N248-L283</f>
        <v>44003.830000000191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38706</v>
      </c>
      <c r="C250" t="s">
        <v>28689</v>
      </c>
      <c r="D250" t="s">
        <v>23</v>
      </c>
      <c r="E250" t="s">
        <v>38707</v>
      </c>
      <c r="F250" t="s">
        <v>38703</v>
      </c>
      <c r="G250">
        <v>1.1571100000000001</v>
      </c>
      <c r="H250">
        <v>1.15699</v>
      </c>
      <c r="I250">
        <f t="shared" si="39"/>
        <v>10</v>
      </c>
      <c r="J250">
        <v>10</v>
      </c>
      <c r="K250">
        <f t="shared" si="40"/>
        <v>-10</v>
      </c>
      <c r="L250">
        <v>-10</v>
      </c>
      <c r="M250" t="s">
        <v>17</v>
      </c>
      <c r="N250">
        <f>N249-L284</f>
        <v>44008.830000000191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38708</v>
      </c>
      <c r="C251" t="s">
        <v>495</v>
      </c>
      <c r="D251" t="s">
        <v>23</v>
      </c>
      <c r="E251" t="s">
        <v>38709</v>
      </c>
      <c r="F251" t="s">
        <v>38710</v>
      </c>
      <c r="G251">
        <v>1.1569100000000001</v>
      </c>
      <c r="H251">
        <v>1.1574199999999999</v>
      </c>
      <c r="I251">
        <f t="shared" si="39"/>
        <v>5</v>
      </c>
      <c r="J251">
        <v>5</v>
      </c>
      <c r="K251">
        <f t="shared" si="40"/>
        <v>4.5999999999999996</v>
      </c>
      <c r="L251">
        <v>4.5999999999999996</v>
      </c>
      <c r="M251" t="s">
        <v>17</v>
      </c>
      <c r="N251">
        <f>N250-L285</f>
        <v>44013.830000000191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38711</v>
      </c>
      <c r="C252" t="s">
        <v>495</v>
      </c>
      <c r="D252" t="s">
        <v>23</v>
      </c>
      <c r="E252" t="s">
        <v>38712</v>
      </c>
      <c r="F252" t="s">
        <v>38713</v>
      </c>
      <c r="G252">
        <v>1.1575599999999999</v>
      </c>
      <c r="H252">
        <v>1.15646</v>
      </c>
      <c r="I252">
        <f t="shared" si="39"/>
        <v>5</v>
      </c>
      <c r="J252">
        <v>5</v>
      </c>
      <c r="K252">
        <f t="shared" si="40"/>
        <v>-5</v>
      </c>
      <c r="L252">
        <v>-5</v>
      </c>
      <c r="M252" t="s">
        <v>17</v>
      </c>
      <c r="N252">
        <f>N251-L286</f>
        <v>44018.830000000191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38714</v>
      </c>
      <c r="C253" t="s">
        <v>495</v>
      </c>
      <c r="D253" t="s">
        <v>23</v>
      </c>
      <c r="E253" t="s">
        <v>38715</v>
      </c>
      <c r="F253" t="s">
        <v>38716</v>
      </c>
      <c r="G253">
        <v>1.15726</v>
      </c>
      <c r="H253">
        <v>1.1576500000000001</v>
      </c>
      <c r="I253">
        <f t="shared" si="39"/>
        <v>5</v>
      </c>
      <c r="J253">
        <v>5</v>
      </c>
      <c r="K253">
        <f t="shared" si="40"/>
        <v>-5</v>
      </c>
      <c r="L253">
        <v>-5</v>
      </c>
      <c r="M253" t="s">
        <v>17</v>
      </c>
      <c r="N253">
        <f>N252-L287</f>
        <v>44014.230000000192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38717</v>
      </c>
      <c r="C254" t="s">
        <v>495</v>
      </c>
      <c r="D254" t="s">
        <v>23</v>
      </c>
      <c r="E254" t="s">
        <v>38718</v>
      </c>
      <c r="F254" t="s">
        <v>38719</v>
      </c>
      <c r="G254">
        <v>1.1580999999999999</v>
      </c>
      <c r="H254">
        <v>1.15709</v>
      </c>
      <c r="I254">
        <f t="shared" si="39"/>
        <v>5</v>
      </c>
      <c r="J254">
        <v>5</v>
      </c>
      <c r="K254">
        <f t="shared" si="40"/>
        <v>4.5999999999999996</v>
      </c>
      <c r="L254">
        <v>4.5999999999999996</v>
      </c>
      <c r="M254" t="s">
        <v>17</v>
      </c>
      <c r="N254">
        <f>N253-L288</f>
        <v>44009.630000000194</v>
      </c>
      <c r="V254" s="7"/>
      <c r="W254" s="7"/>
      <c r="X254" s="7"/>
      <c r="Y254" s="7"/>
      <c r="Z254" s="7"/>
      <c r="AA254" s="7"/>
    </row>
    <row r="255" spans="1:27" x14ac:dyDescent="0.2">
      <c r="A255" t="s">
        <v>18</v>
      </c>
      <c r="B255" t="s">
        <v>38720</v>
      </c>
      <c r="C255" t="s">
        <v>495</v>
      </c>
      <c r="D255" t="s">
        <v>23</v>
      </c>
      <c r="E255" t="s">
        <v>38721</v>
      </c>
      <c r="F255" t="s">
        <v>38722</v>
      </c>
      <c r="G255">
        <v>1.15829</v>
      </c>
      <c r="H255">
        <v>1.1579699999999999</v>
      </c>
      <c r="I255">
        <f t="shared" si="39"/>
        <v>5</v>
      </c>
      <c r="J255">
        <v>5</v>
      </c>
      <c r="K255">
        <f t="shared" si="40"/>
        <v>4.5999999999999996</v>
      </c>
      <c r="L255">
        <v>4.5999999999999996</v>
      </c>
      <c r="M255" t="s">
        <v>17</v>
      </c>
      <c r="N255">
        <f>N254-L289</f>
        <v>44014.630000000194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38723</v>
      </c>
      <c r="C256" t="s">
        <v>550</v>
      </c>
      <c r="D256" t="s">
        <v>23</v>
      </c>
      <c r="E256" t="s">
        <v>38724</v>
      </c>
      <c r="F256" t="s">
        <v>38725</v>
      </c>
      <c r="G256">
        <v>1.16004</v>
      </c>
      <c r="H256">
        <v>1.1583300000000001</v>
      </c>
      <c r="I256">
        <f t="shared" si="39"/>
        <v>5</v>
      </c>
      <c r="J256">
        <v>5</v>
      </c>
      <c r="K256">
        <f t="shared" si="40"/>
        <v>-5</v>
      </c>
      <c r="L256">
        <v>-5</v>
      </c>
      <c r="M256" t="s">
        <v>17</v>
      </c>
      <c r="N256">
        <f>N255-L290</f>
        <v>44019.630000000194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38726</v>
      </c>
      <c r="C257" t="s">
        <v>495</v>
      </c>
      <c r="D257" t="s">
        <v>23</v>
      </c>
      <c r="E257" t="s">
        <v>38727</v>
      </c>
      <c r="F257" t="s">
        <v>38728</v>
      </c>
      <c r="G257">
        <v>1.1595599999999999</v>
      </c>
      <c r="H257">
        <v>1.16005</v>
      </c>
      <c r="I257">
        <f t="shared" si="39"/>
        <v>5</v>
      </c>
      <c r="J257">
        <v>5</v>
      </c>
      <c r="K257">
        <f t="shared" si="40"/>
        <v>4.5999999999999996</v>
      </c>
      <c r="L257">
        <v>4.5999999999999996</v>
      </c>
      <c r="M257" t="s">
        <v>17</v>
      </c>
      <c r="N257">
        <f>N256-L291</f>
        <v>44024.630000000194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38729</v>
      </c>
      <c r="C258" t="s">
        <v>495</v>
      </c>
      <c r="D258" t="s">
        <v>23</v>
      </c>
      <c r="E258" t="s">
        <v>38730</v>
      </c>
      <c r="F258" t="s">
        <v>38731</v>
      </c>
      <c r="G258">
        <v>1.159</v>
      </c>
      <c r="H258">
        <v>1.1594800000000001</v>
      </c>
      <c r="I258">
        <f t="shared" si="39"/>
        <v>5</v>
      </c>
      <c r="J258">
        <v>5</v>
      </c>
      <c r="K258">
        <f t="shared" si="40"/>
        <v>-5</v>
      </c>
      <c r="L258">
        <v>-5</v>
      </c>
      <c r="M258" t="s">
        <v>17</v>
      </c>
      <c r="N258">
        <f>N257-L292</f>
        <v>44020.030000000195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38732</v>
      </c>
      <c r="C259" t="s">
        <v>495</v>
      </c>
      <c r="D259" t="s">
        <v>23</v>
      </c>
      <c r="E259" t="s">
        <v>38733</v>
      </c>
      <c r="F259" t="s">
        <v>38734</v>
      </c>
      <c r="G259">
        <v>1.1587000000000001</v>
      </c>
      <c r="H259">
        <v>1.1590100000000001</v>
      </c>
      <c r="I259">
        <f t="shared" si="39"/>
        <v>5</v>
      </c>
      <c r="J259">
        <v>5</v>
      </c>
      <c r="K259">
        <f t="shared" si="40"/>
        <v>-5</v>
      </c>
      <c r="L259">
        <v>-5</v>
      </c>
      <c r="M259" t="s">
        <v>17</v>
      </c>
      <c r="N259">
        <f>N258-L293</f>
        <v>44025.030000000195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38735</v>
      </c>
      <c r="C260" t="s">
        <v>495</v>
      </c>
      <c r="D260" t="s">
        <v>23</v>
      </c>
      <c r="E260" t="s">
        <v>38736</v>
      </c>
      <c r="F260" t="s">
        <v>38737</v>
      </c>
      <c r="G260">
        <v>1.15984</v>
      </c>
      <c r="H260">
        <v>1.1587400000000001</v>
      </c>
      <c r="I260">
        <f t="shared" si="39"/>
        <v>5</v>
      </c>
      <c r="J260">
        <v>5</v>
      </c>
      <c r="K260">
        <f t="shared" si="40"/>
        <v>-5</v>
      </c>
      <c r="L260">
        <v>-5</v>
      </c>
      <c r="M260" t="s">
        <v>17</v>
      </c>
      <c r="N260">
        <f>N259-L294</f>
        <v>44020.430000000197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38738</v>
      </c>
      <c r="C261" t="s">
        <v>495</v>
      </c>
      <c r="D261" t="s">
        <v>23</v>
      </c>
      <c r="E261" t="s">
        <v>38739</v>
      </c>
      <c r="F261" t="s">
        <v>38740</v>
      </c>
      <c r="G261">
        <v>1.1597200000000001</v>
      </c>
      <c r="H261">
        <v>1.1597900000000001</v>
      </c>
      <c r="I261">
        <f t="shared" si="39"/>
        <v>5</v>
      </c>
      <c r="J261">
        <v>5</v>
      </c>
      <c r="K261">
        <f t="shared" si="40"/>
        <v>4.5999999999999996</v>
      </c>
      <c r="L261">
        <v>4.5999999999999996</v>
      </c>
      <c r="M261" t="s">
        <v>17</v>
      </c>
      <c r="N261">
        <f>N260-L295</f>
        <v>44015.830000000198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38741</v>
      </c>
      <c r="C262" t="s">
        <v>495</v>
      </c>
      <c r="D262" t="s">
        <v>23</v>
      </c>
      <c r="E262" t="s">
        <v>38742</v>
      </c>
      <c r="F262" t="s">
        <v>38743</v>
      </c>
      <c r="G262">
        <v>1.15842</v>
      </c>
      <c r="H262">
        <v>1.15981</v>
      </c>
      <c r="I262">
        <f t="shared" si="39"/>
        <v>5</v>
      </c>
      <c r="J262">
        <v>5</v>
      </c>
      <c r="K262">
        <f t="shared" si="40"/>
        <v>4.5999999999999996</v>
      </c>
      <c r="L262">
        <v>4.5999999999999996</v>
      </c>
      <c r="M262" t="s">
        <v>17</v>
      </c>
      <c r="N262">
        <f>N261-L296</f>
        <v>44020.830000000198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38744</v>
      </c>
      <c r="C263" t="s">
        <v>544</v>
      </c>
      <c r="D263" t="s">
        <v>23</v>
      </c>
      <c r="E263" t="s">
        <v>38745</v>
      </c>
      <c r="F263" t="s">
        <v>38746</v>
      </c>
      <c r="G263">
        <v>1.15822</v>
      </c>
      <c r="H263">
        <v>1.1583399999999999</v>
      </c>
      <c r="I263">
        <f t="shared" si="39"/>
        <v>5</v>
      </c>
      <c r="J263">
        <v>5</v>
      </c>
      <c r="K263">
        <f t="shared" si="40"/>
        <v>4.5999999999999996</v>
      </c>
      <c r="L263">
        <v>4.5999999999999996</v>
      </c>
      <c r="M263" t="s">
        <v>17</v>
      </c>
      <c r="N263">
        <f>N262-L297</f>
        <v>44016.2300000002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38747</v>
      </c>
      <c r="C264" t="s">
        <v>544</v>
      </c>
      <c r="D264" t="s">
        <v>23</v>
      </c>
      <c r="E264" t="s">
        <v>38748</v>
      </c>
      <c r="F264" t="s">
        <v>38749</v>
      </c>
      <c r="G264">
        <v>1.15543</v>
      </c>
      <c r="H264">
        <v>1.1579200000000001</v>
      </c>
      <c r="I264">
        <f t="shared" si="39"/>
        <v>5</v>
      </c>
      <c r="J264">
        <v>5</v>
      </c>
      <c r="K264">
        <f t="shared" si="40"/>
        <v>4.5999999999999996</v>
      </c>
      <c r="L264">
        <v>4.5999999999999996</v>
      </c>
      <c r="M264" t="s">
        <v>17</v>
      </c>
      <c r="N264">
        <f>N263-L298</f>
        <v>44021.2300000002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38750</v>
      </c>
      <c r="C265" t="s">
        <v>495</v>
      </c>
      <c r="D265" t="s">
        <v>23</v>
      </c>
      <c r="E265" t="s">
        <v>38751</v>
      </c>
      <c r="F265" t="s">
        <v>38752</v>
      </c>
      <c r="G265">
        <v>1.1553500000000001</v>
      </c>
      <c r="H265">
        <v>1.1553599999999999</v>
      </c>
      <c r="I265">
        <f t="shared" si="39"/>
        <v>5</v>
      </c>
      <c r="J265">
        <v>5</v>
      </c>
      <c r="K265">
        <f t="shared" si="40"/>
        <v>4.5999999999999996</v>
      </c>
      <c r="L265">
        <v>4.5999999999999996</v>
      </c>
      <c r="M265" t="s">
        <v>17</v>
      </c>
      <c r="N265">
        <f>N264-L299</f>
        <v>44026.2300000002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38753</v>
      </c>
      <c r="C266" t="s">
        <v>495</v>
      </c>
      <c r="D266" t="s">
        <v>23</v>
      </c>
      <c r="E266" t="s">
        <v>38754</v>
      </c>
      <c r="F266" t="s">
        <v>38755</v>
      </c>
      <c r="G266">
        <v>1.15524</v>
      </c>
      <c r="H266">
        <v>1.15526</v>
      </c>
      <c r="I266">
        <f t="shared" si="39"/>
        <v>5</v>
      </c>
      <c r="J266">
        <v>5</v>
      </c>
      <c r="K266">
        <f t="shared" si="40"/>
        <v>4.5999999999999996</v>
      </c>
      <c r="L266">
        <v>4.5999999999999996</v>
      </c>
      <c r="M266" t="s">
        <v>17</v>
      </c>
      <c r="N266">
        <f>N265-L300</f>
        <v>44021.630000000201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38756</v>
      </c>
      <c r="C267" t="s">
        <v>495</v>
      </c>
      <c r="D267" t="s">
        <v>23</v>
      </c>
      <c r="E267" t="s">
        <v>38757</v>
      </c>
      <c r="F267" t="s">
        <v>38758</v>
      </c>
      <c r="G267">
        <v>1.1557500000000001</v>
      </c>
      <c r="H267">
        <v>1.1553199999999999</v>
      </c>
      <c r="I267">
        <f t="shared" si="39"/>
        <v>5</v>
      </c>
      <c r="J267">
        <v>5</v>
      </c>
      <c r="K267">
        <f t="shared" si="40"/>
        <v>4.5999999999999996</v>
      </c>
      <c r="L267">
        <v>4.5999999999999996</v>
      </c>
      <c r="M267" t="s">
        <v>17</v>
      </c>
      <c r="N267">
        <f>N266-L301</f>
        <v>44026.630000000201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38759</v>
      </c>
      <c r="C268" t="s">
        <v>495</v>
      </c>
      <c r="D268" t="s">
        <v>23</v>
      </c>
      <c r="E268" t="s">
        <v>38760</v>
      </c>
      <c r="F268" t="s">
        <v>38761</v>
      </c>
      <c r="G268">
        <v>1.15652</v>
      </c>
      <c r="H268">
        <v>1.15547</v>
      </c>
      <c r="I268">
        <f t="shared" si="39"/>
        <v>5</v>
      </c>
      <c r="J268">
        <v>5</v>
      </c>
      <c r="K268">
        <f t="shared" si="40"/>
        <v>-5</v>
      </c>
      <c r="L268">
        <v>-5</v>
      </c>
      <c r="M268" t="s">
        <v>17</v>
      </c>
      <c r="N268">
        <f>N267-L302</f>
        <v>44031.630000000201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38762</v>
      </c>
      <c r="C269" t="s">
        <v>495</v>
      </c>
      <c r="D269" t="s">
        <v>23</v>
      </c>
      <c r="E269" t="s">
        <v>38763</v>
      </c>
      <c r="F269" t="s">
        <v>38764</v>
      </c>
      <c r="G269">
        <v>1.1554199999999999</v>
      </c>
      <c r="H269">
        <v>1.15663</v>
      </c>
      <c r="I269">
        <f t="shared" si="39"/>
        <v>5</v>
      </c>
      <c r="J269">
        <v>5</v>
      </c>
      <c r="K269">
        <f t="shared" si="40"/>
        <v>4.5999999999999996</v>
      </c>
      <c r="L269">
        <v>4.5999999999999996</v>
      </c>
      <c r="M269" t="s">
        <v>17</v>
      </c>
      <c r="N269">
        <f>N268-L303</f>
        <v>44036.630000000201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38765</v>
      </c>
      <c r="C270" t="s">
        <v>495</v>
      </c>
      <c r="D270" t="s">
        <v>23</v>
      </c>
      <c r="E270" t="s">
        <v>38766</v>
      </c>
      <c r="F270" t="s">
        <v>38767</v>
      </c>
      <c r="G270">
        <v>1.15486</v>
      </c>
      <c r="H270">
        <v>1.1551499999999999</v>
      </c>
      <c r="I270">
        <f t="shared" si="39"/>
        <v>5</v>
      </c>
      <c r="J270">
        <v>5</v>
      </c>
      <c r="K270">
        <f t="shared" si="40"/>
        <v>4.5999999999999996</v>
      </c>
      <c r="L270">
        <v>4.5999999999999996</v>
      </c>
      <c r="M270" t="s">
        <v>17</v>
      </c>
      <c r="N270">
        <f>N269-L304</f>
        <v>44032.030000000203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38768</v>
      </c>
      <c r="C271" t="s">
        <v>495</v>
      </c>
      <c r="D271" t="s">
        <v>23</v>
      </c>
      <c r="E271" t="s">
        <v>38769</v>
      </c>
      <c r="F271" t="s">
        <v>38770</v>
      </c>
      <c r="G271">
        <v>1.15419</v>
      </c>
      <c r="H271">
        <v>1.15479</v>
      </c>
      <c r="I271">
        <f t="shared" si="39"/>
        <v>5</v>
      </c>
      <c r="J271">
        <v>5</v>
      </c>
      <c r="K271">
        <f t="shared" si="40"/>
        <v>-5</v>
      </c>
      <c r="L271">
        <v>-5</v>
      </c>
      <c r="M271" t="s">
        <v>17</v>
      </c>
      <c r="N271">
        <f>N270-L305</f>
        <v>44027.430000000204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38771</v>
      </c>
      <c r="C272" t="s">
        <v>495</v>
      </c>
      <c r="D272" t="s">
        <v>23</v>
      </c>
      <c r="E272" t="s">
        <v>38772</v>
      </c>
      <c r="F272" t="s">
        <v>38773</v>
      </c>
      <c r="G272">
        <v>1.1545000000000001</v>
      </c>
      <c r="H272">
        <v>1.15404</v>
      </c>
      <c r="I272">
        <f t="shared" si="39"/>
        <v>5</v>
      </c>
      <c r="J272">
        <v>5</v>
      </c>
      <c r="K272">
        <f t="shared" si="40"/>
        <v>4.5999999999999996</v>
      </c>
      <c r="L272">
        <v>4.5999999999999996</v>
      </c>
      <c r="M272" t="s">
        <v>17</v>
      </c>
      <c r="N272">
        <f>N271-L306</f>
        <v>44032.430000000204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38774</v>
      </c>
      <c r="C273" t="s">
        <v>495</v>
      </c>
      <c r="D273" t="s">
        <v>23</v>
      </c>
      <c r="E273" t="s">
        <v>38775</v>
      </c>
      <c r="F273" t="s">
        <v>38776</v>
      </c>
      <c r="G273">
        <v>1.15517</v>
      </c>
      <c r="H273">
        <v>1.1544700000000001</v>
      </c>
      <c r="I273">
        <f t="shared" si="39"/>
        <v>5</v>
      </c>
      <c r="J273">
        <v>5</v>
      </c>
      <c r="K273">
        <f t="shared" si="40"/>
        <v>4.5999999999999996</v>
      </c>
      <c r="L273">
        <v>4.5999999999999996</v>
      </c>
      <c r="M273" t="s">
        <v>17</v>
      </c>
      <c r="N273">
        <f>N272-L307</f>
        <v>44027.830000000205</v>
      </c>
      <c r="V273" s="7"/>
      <c r="W273" s="7"/>
      <c r="X273" s="7"/>
      <c r="Y273" s="7"/>
      <c r="Z273" s="7"/>
      <c r="AA273" s="7"/>
    </row>
    <row r="274" spans="1:27" x14ac:dyDescent="0.2">
      <c r="A274" t="s">
        <v>18</v>
      </c>
      <c r="B274" t="s">
        <v>38777</v>
      </c>
      <c r="C274" t="s">
        <v>495</v>
      </c>
      <c r="D274" t="s">
        <v>23</v>
      </c>
      <c r="E274" t="s">
        <v>38778</v>
      </c>
      <c r="F274" t="s">
        <v>38779</v>
      </c>
      <c r="G274">
        <v>1.15612</v>
      </c>
      <c r="H274">
        <v>1.1552199999999999</v>
      </c>
      <c r="I274">
        <f t="shared" si="39"/>
        <v>5</v>
      </c>
      <c r="J274">
        <v>5</v>
      </c>
      <c r="K274">
        <f t="shared" si="40"/>
        <v>4.5999999999999996</v>
      </c>
      <c r="L274">
        <v>4.5999999999999996</v>
      </c>
      <c r="M274" t="s">
        <v>17</v>
      </c>
      <c r="N274">
        <f>N273-L308</f>
        <v>44023.230000000207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38780</v>
      </c>
      <c r="C275" t="s">
        <v>495</v>
      </c>
      <c r="D275" t="s">
        <v>23</v>
      </c>
      <c r="E275" t="s">
        <v>38781</v>
      </c>
      <c r="F275" t="s">
        <v>38782</v>
      </c>
      <c r="G275">
        <v>1.15659</v>
      </c>
      <c r="H275">
        <v>1.1560900000000001</v>
      </c>
      <c r="I275">
        <f t="shared" si="39"/>
        <v>5</v>
      </c>
      <c r="J275">
        <v>5</v>
      </c>
      <c r="K275">
        <f t="shared" si="40"/>
        <v>-5</v>
      </c>
      <c r="L275">
        <v>-5</v>
      </c>
      <c r="M275" t="s">
        <v>17</v>
      </c>
      <c r="N275">
        <f>N274-L309</f>
        <v>44028.230000000207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38783</v>
      </c>
      <c r="C276" t="s">
        <v>495</v>
      </c>
      <c r="D276" t="s">
        <v>23</v>
      </c>
      <c r="E276" t="s">
        <v>38784</v>
      </c>
      <c r="F276" t="s">
        <v>38785</v>
      </c>
      <c r="G276">
        <v>1.15605</v>
      </c>
      <c r="H276">
        <v>1.15659</v>
      </c>
      <c r="I276">
        <f t="shared" si="39"/>
        <v>5</v>
      </c>
      <c r="J276">
        <v>5</v>
      </c>
      <c r="K276">
        <f t="shared" si="40"/>
        <v>4.5999999999999996</v>
      </c>
      <c r="L276">
        <v>4.5999999999999996</v>
      </c>
      <c r="M276" t="s">
        <v>17</v>
      </c>
      <c r="N276">
        <f>N275-L310</f>
        <v>44033.230000000207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38786</v>
      </c>
      <c r="C277" t="s">
        <v>495</v>
      </c>
      <c r="D277" t="s">
        <v>23</v>
      </c>
      <c r="E277" t="s">
        <v>38787</v>
      </c>
      <c r="F277" t="s">
        <v>38788</v>
      </c>
      <c r="G277">
        <v>1.15621</v>
      </c>
      <c r="H277">
        <v>1.1559999999999999</v>
      </c>
      <c r="I277">
        <f t="shared" si="39"/>
        <v>5</v>
      </c>
      <c r="J277">
        <v>5</v>
      </c>
      <c r="K277">
        <f t="shared" si="40"/>
        <v>-5</v>
      </c>
      <c r="L277">
        <v>-5</v>
      </c>
      <c r="M277" t="s">
        <v>17</v>
      </c>
      <c r="N277">
        <f>N276-L311</f>
        <v>44038.230000000207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38789</v>
      </c>
      <c r="C278" t="s">
        <v>550</v>
      </c>
      <c r="D278" t="s">
        <v>23</v>
      </c>
      <c r="E278" t="s">
        <v>38790</v>
      </c>
      <c r="F278" t="s">
        <v>38791</v>
      </c>
      <c r="G278">
        <v>1.15483</v>
      </c>
      <c r="H278">
        <v>1.1562600000000001</v>
      </c>
      <c r="I278">
        <f t="shared" si="39"/>
        <v>5</v>
      </c>
      <c r="J278">
        <v>5</v>
      </c>
      <c r="K278">
        <f t="shared" si="40"/>
        <v>4.5999999999999996</v>
      </c>
      <c r="L278">
        <v>4.5999999999999996</v>
      </c>
      <c r="M278" t="s">
        <v>17</v>
      </c>
      <c r="N278">
        <f>N277-L312</f>
        <v>44043.230000000207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38792</v>
      </c>
      <c r="C279" t="s">
        <v>495</v>
      </c>
      <c r="D279" t="s">
        <v>23</v>
      </c>
      <c r="E279" t="s">
        <v>38793</v>
      </c>
      <c r="F279" t="s">
        <v>38794</v>
      </c>
      <c r="G279">
        <v>1.1542399999999999</v>
      </c>
      <c r="H279">
        <v>1.1549799999999999</v>
      </c>
      <c r="I279">
        <f t="shared" si="39"/>
        <v>5</v>
      </c>
      <c r="J279">
        <v>5</v>
      </c>
      <c r="K279">
        <f t="shared" si="40"/>
        <v>4.5999999999999996</v>
      </c>
      <c r="L279">
        <v>4.5999999999999996</v>
      </c>
      <c r="M279" t="s">
        <v>17</v>
      </c>
      <c r="N279">
        <f>N278-L313</f>
        <v>44048.230000000207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38795</v>
      </c>
      <c r="C280" t="s">
        <v>495</v>
      </c>
      <c r="D280" t="s">
        <v>23</v>
      </c>
      <c r="E280" t="s">
        <v>38796</v>
      </c>
      <c r="F280" t="s">
        <v>38797</v>
      </c>
      <c r="G280">
        <v>1.1531899999999999</v>
      </c>
      <c r="H280">
        <v>1.15405</v>
      </c>
      <c r="I280">
        <f t="shared" si="39"/>
        <v>5</v>
      </c>
      <c r="J280">
        <v>5</v>
      </c>
      <c r="K280">
        <f t="shared" si="40"/>
        <v>-5</v>
      </c>
      <c r="L280">
        <v>-5</v>
      </c>
      <c r="M280" t="s">
        <v>17</v>
      </c>
      <c r="N280">
        <f>N279-L314</f>
        <v>44053.230000000207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38798</v>
      </c>
      <c r="C281" t="s">
        <v>495</v>
      </c>
      <c r="D281" t="s">
        <v>23</v>
      </c>
      <c r="E281" t="s">
        <v>38799</v>
      </c>
      <c r="F281" t="s">
        <v>38800</v>
      </c>
      <c r="G281">
        <v>1.1539600000000001</v>
      </c>
      <c r="H281">
        <v>1.1531899999999999</v>
      </c>
      <c r="I281">
        <f t="shared" si="39"/>
        <v>5</v>
      </c>
      <c r="J281">
        <v>5</v>
      </c>
      <c r="K281">
        <f t="shared" si="40"/>
        <v>4.5999999999999996</v>
      </c>
      <c r="L281">
        <v>4.5999999999999996</v>
      </c>
      <c r="M281" t="s">
        <v>17</v>
      </c>
      <c r="N281">
        <f>N280-L315</f>
        <v>44058.230000000207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38801</v>
      </c>
      <c r="C282" t="s">
        <v>495</v>
      </c>
      <c r="D282" t="s">
        <v>235</v>
      </c>
      <c r="E282" t="s">
        <v>38802</v>
      </c>
      <c r="F282" t="s">
        <v>38803</v>
      </c>
      <c r="G282">
        <v>1.03643</v>
      </c>
      <c r="H282">
        <v>1.03643</v>
      </c>
      <c r="I282">
        <f t="shared" si="39"/>
        <v>5</v>
      </c>
      <c r="J282">
        <v>5</v>
      </c>
      <c r="K282">
        <f t="shared" si="40"/>
        <v>0</v>
      </c>
      <c r="L282">
        <v>0</v>
      </c>
      <c r="M282" t="s">
        <v>17</v>
      </c>
      <c r="N282">
        <f>N281-L316</f>
        <v>44063.230000000207</v>
      </c>
      <c r="V282" s="7"/>
      <c r="W282" s="7"/>
      <c r="X282" s="7"/>
      <c r="Y282" s="7"/>
      <c r="Z282" s="7"/>
      <c r="AA282" s="7"/>
    </row>
    <row r="283" spans="1:27" x14ac:dyDescent="0.2">
      <c r="A283" t="s">
        <v>18</v>
      </c>
      <c r="B283" t="s">
        <v>38804</v>
      </c>
      <c r="C283" t="s">
        <v>550</v>
      </c>
      <c r="D283" t="s">
        <v>235</v>
      </c>
      <c r="E283" t="s">
        <v>38805</v>
      </c>
      <c r="F283" t="s">
        <v>38806</v>
      </c>
      <c r="G283">
        <v>1.03793</v>
      </c>
      <c r="H283">
        <v>1.0366</v>
      </c>
      <c r="I283">
        <f t="shared" si="39"/>
        <v>5</v>
      </c>
      <c r="J283">
        <v>5</v>
      </c>
      <c r="K283">
        <f t="shared" si="40"/>
        <v>4.5999999999999996</v>
      </c>
      <c r="L283">
        <v>4.5999999999999996</v>
      </c>
      <c r="M283" t="s">
        <v>17</v>
      </c>
      <c r="N283">
        <f>N282-L317</f>
        <v>44058.630000000208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38807</v>
      </c>
      <c r="C284" t="s">
        <v>495</v>
      </c>
      <c r="D284" t="s">
        <v>235</v>
      </c>
      <c r="E284" t="s">
        <v>38808</v>
      </c>
      <c r="F284" t="s">
        <v>38809</v>
      </c>
      <c r="G284">
        <v>1.0386599999999999</v>
      </c>
      <c r="H284">
        <v>1.0379700000000001</v>
      </c>
      <c r="I284">
        <f t="shared" si="39"/>
        <v>5</v>
      </c>
      <c r="J284">
        <v>5</v>
      </c>
      <c r="K284">
        <f t="shared" si="40"/>
        <v>-5</v>
      </c>
      <c r="L284">
        <v>-5</v>
      </c>
      <c r="M284" t="s">
        <v>17</v>
      </c>
      <c r="N284">
        <f>N283-L318</f>
        <v>44063.630000000208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38810</v>
      </c>
      <c r="C285" t="s">
        <v>495</v>
      </c>
      <c r="D285" t="s">
        <v>235</v>
      </c>
      <c r="E285" t="s">
        <v>38811</v>
      </c>
      <c r="F285" t="s">
        <v>38812</v>
      </c>
      <c r="G285">
        <v>1.03688</v>
      </c>
      <c r="H285">
        <v>1.0388299999999999</v>
      </c>
      <c r="I285">
        <f t="shared" si="39"/>
        <v>5</v>
      </c>
      <c r="J285">
        <v>5</v>
      </c>
      <c r="K285">
        <f t="shared" si="40"/>
        <v>-5</v>
      </c>
      <c r="L285">
        <v>-5</v>
      </c>
      <c r="M285" t="s">
        <v>17</v>
      </c>
      <c r="N285">
        <f>N284-L319</f>
        <v>44068.630000000208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38813</v>
      </c>
      <c r="C286" t="s">
        <v>544</v>
      </c>
      <c r="D286" t="s">
        <v>235</v>
      </c>
      <c r="E286" t="s">
        <v>38814</v>
      </c>
      <c r="F286" t="s">
        <v>38815</v>
      </c>
      <c r="G286">
        <v>1.0363500000000001</v>
      </c>
      <c r="H286">
        <v>1.03626</v>
      </c>
      <c r="I286">
        <f t="shared" si="39"/>
        <v>5</v>
      </c>
      <c r="J286">
        <v>5</v>
      </c>
      <c r="K286">
        <f t="shared" si="40"/>
        <v>-5</v>
      </c>
      <c r="L286">
        <v>-5</v>
      </c>
      <c r="M286" t="s">
        <v>17</v>
      </c>
      <c r="N286">
        <f>N285-L320</f>
        <v>44064.03000000021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38816</v>
      </c>
      <c r="C287" t="s">
        <v>544</v>
      </c>
      <c r="D287" t="s">
        <v>235</v>
      </c>
      <c r="E287" t="s">
        <v>38817</v>
      </c>
      <c r="F287" t="s">
        <v>38818</v>
      </c>
      <c r="G287">
        <v>1.0350900000000001</v>
      </c>
      <c r="H287">
        <v>1.0358700000000001</v>
      </c>
      <c r="I287">
        <f t="shared" si="39"/>
        <v>5</v>
      </c>
      <c r="J287">
        <v>5</v>
      </c>
      <c r="K287">
        <f t="shared" si="40"/>
        <v>4.5999999999999996</v>
      </c>
      <c r="L287">
        <v>4.5999999999999996</v>
      </c>
      <c r="M287" t="s">
        <v>17</v>
      </c>
      <c r="N287">
        <f>N286-L321</f>
        <v>44069.03000000021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38819</v>
      </c>
      <c r="C288" t="s">
        <v>495</v>
      </c>
      <c r="D288" t="s">
        <v>235</v>
      </c>
      <c r="E288" t="s">
        <v>38820</v>
      </c>
      <c r="F288" t="s">
        <v>38821</v>
      </c>
      <c r="G288">
        <v>1.02769</v>
      </c>
      <c r="H288">
        <v>1.0340499999999999</v>
      </c>
      <c r="I288">
        <f t="shared" si="39"/>
        <v>5</v>
      </c>
      <c r="J288">
        <v>5</v>
      </c>
      <c r="K288">
        <f t="shared" si="40"/>
        <v>4.5999999999999996</v>
      </c>
      <c r="L288">
        <v>4.5999999999999996</v>
      </c>
      <c r="M288" t="s">
        <v>17</v>
      </c>
      <c r="N288">
        <f>N287-L322</f>
        <v>44074.03000000021</v>
      </c>
      <c r="V288" s="7"/>
      <c r="W288" s="7"/>
      <c r="X288" s="7"/>
      <c r="Y288" s="7"/>
      <c r="Z288" s="7"/>
      <c r="AA288" s="7"/>
    </row>
    <row r="289" spans="1:27" x14ac:dyDescent="0.2">
      <c r="A289" t="s">
        <v>18</v>
      </c>
      <c r="B289" t="s">
        <v>38822</v>
      </c>
      <c r="C289" t="s">
        <v>495</v>
      </c>
      <c r="D289" t="s">
        <v>566</v>
      </c>
      <c r="E289" t="s">
        <v>38823</v>
      </c>
      <c r="F289" t="s">
        <v>38824</v>
      </c>
      <c r="G289">
        <v>1.95465</v>
      </c>
      <c r="H289">
        <v>1.95824</v>
      </c>
      <c r="I289">
        <f t="shared" si="39"/>
        <v>5</v>
      </c>
      <c r="J289">
        <v>5</v>
      </c>
      <c r="K289">
        <f t="shared" si="40"/>
        <v>-5</v>
      </c>
      <c r="L289">
        <v>-5</v>
      </c>
      <c r="M289" t="s">
        <v>17</v>
      </c>
      <c r="N289">
        <f>N288-L323</f>
        <v>44079.03000000021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38825</v>
      </c>
      <c r="C290" t="s">
        <v>544</v>
      </c>
      <c r="D290" t="s">
        <v>566</v>
      </c>
      <c r="E290" t="s">
        <v>38826</v>
      </c>
      <c r="F290" t="s">
        <v>38827</v>
      </c>
      <c r="G290">
        <v>1.96258</v>
      </c>
      <c r="H290">
        <v>1.95488</v>
      </c>
      <c r="I290">
        <f t="shared" si="39"/>
        <v>5</v>
      </c>
      <c r="J290">
        <v>5</v>
      </c>
      <c r="K290">
        <f t="shared" si="40"/>
        <v>-5</v>
      </c>
      <c r="L290">
        <v>-5</v>
      </c>
      <c r="M290" t="s">
        <v>17</v>
      </c>
      <c r="N290">
        <f>N289-L324</f>
        <v>44074.430000000211</v>
      </c>
      <c r="V290" s="7"/>
      <c r="W290" s="7"/>
      <c r="X290" s="7"/>
      <c r="Y290" s="7"/>
      <c r="Z290" s="7"/>
      <c r="AA290" s="7"/>
    </row>
    <row r="291" spans="1:27" x14ac:dyDescent="0.2">
      <c r="A291" t="s">
        <v>18</v>
      </c>
      <c r="B291" t="s">
        <v>38828</v>
      </c>
      <c r="C291" t="s">
        <v>495</v>
      </c>
      <c r="D291" t="s">
        <v>566</v>
      </c>
      <c r="E291" t="s">
        <v>38829</v>
      </c>
      <c r="F291" t="s">
        <v>38830</v>
      </c>
      <c r="G291">
        <v>1.95465</v>
      </c>
      <c r="H291">
        <v>1.9624299999999999</v>
      </c>
      <c r="I291">
        <f t="shared" si="39"/>
        <v>5</v>
      </c>
      <c r="J291">
        <v>5</v>
      </c>
      <c r="K291">
        <f t="shared" si="40"/>
        <v>-5</v>
      </c>
      <c r="L291">
        <v>-5</v>
      </c>
      <c r="M291" t="s">
        <v>17</v>
      </c>
      <c r="N291">
        <f>N290-L325</f>
        <v>44069.830000000213</v>
      </c>
      <c r="V291" s="7"/>
      <c r="W291" s="7"/>
      <c r="X291" s="7"/>
      <c r="Y291" s="7"/>
      <c r="Z291" s="7"/>
      <c r="AA291" s="7"/>
    </row>
    <row r="292" spans="1:27" x14ac:dyDescent="0.2">
      <c r="A292" t="s">
        <v>18</v>
      </c>
      <c r="B292" t="s">
        <v>38831</v>
      </c>
      <c r="C292" t="s">
        <v>544</v>
      </c>
      <c r="D292" t="s">
        <v>566</v>
      </c>
      <c r="E292" t="s">
        <v>38832</v>
      </c>
      <c r="F292" t="s">
        <v>38833</v>
      </c>
      <c r="G292">
        <v>1.96204</v>
      </c>
      <c r="H292">
        <v>1.9550700000000001</v>
      </c>
      <c r="I292">
        <f t="shared" si="39"/>
        <v>5</v>
      </c>
      <c r="J292">
        <v>5</v>
      </c>
      <c r="K292">
        <f t="shared" si="40"/>
        <v>4.5999999999999996</v>
      </c>
      <c r="L292">
        <v>4.5999999999999996</v>
      </c>
      <c r="M292" t="s">
        <v>17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38834</v>
      </c>
      <c r="C293" t="s">
        <v>495</v>
      </c>
      <c r="D293" t="s">
        <v>566</v>
      </c>
      <c r="E293" t="s">
        <v>38835</v>
      </c>
      <c r="F293" t="s">
        <v>38836</v>
      </c>
      <c r="G293">
        <v>1.9673799999999999</v>
      </c>
      <c r="H293">
        <v>1.96299</v>
      </c>
      <c r="I293">
        <f t="shared" si="39"/>
        <v>5</v>
      </c>
      <c r="J293">
        <v>5</v>
      </c>
      <c r="K293">
        <f t="shared" si="40"/>
        <v>-5</v>
      </c>
      <c r="L293">
        <v>-5</v>
      </c>
      <c r="M293" t="s">
        <v>17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38837</v>
      </c>
      <c r="C294" t="s">
        <v>495</v>
      </c>
      <c r="D294" t="s">
        <v>566</v>
      </c>
      <c r="E294" t="s">
        <v>38838</v>
      </c>
      <c r="F294" t="s">
        <v>38839</v>
      </c>
      <c r="G294">
        <v>1.96183</v>
      </c>
      <c r="H294">
        <v>1.96743</v>
      </c>
      <c r="I294">
        <f t="shared" ref="I294:I326" si="41">IF(J294=80,0,J294)</f>
        <v>5</v>
      </c>
      <c r="J294">
        <v>5</v>
      </c>
      <c r="K294">
        <f t="shared" ref="K294:K326" si="42">IF(OR(L294=-80,L294&gt;40),0,L294)</f>
        <v>4.5999999999999996</v>
      </c>
      <c r="L294">
        <v>4.5999999999999996</v>
      </c>
      <c r="M294" t="s">
        <v>17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38840</v>
      </c>
      <c r="C295" t="s">
        <v>544</v>
      </c>
      <c r="D295" t="s">
        <v>566</v>
      </c>
      <c r="E295" t="s">
        <v>38841</v>
      </c>
      <c r="F295" t="s">
        <v>38842</v>
      </c>
      <c r="G295">
        <v>1.9584299999999999</v>
      </c>
      <c r="H295">
        <v>1.96106</v>
      </c>
      <c r="I295">
        <f t="shared" si="41"/>
        <v>5</v>
      </c>
      <c r="J295">
        <v>5</v>
      </c>
      <c r="K295">
        <f t="shared" si="42"/>
        <v>4.5999999999999996</v>
      </c>
      <c r="L295">
        <v>4.5999999999999996</v>
      </c>
      <c r="M295" t="s">
        <v>17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38843</v>
      </c>
      <c r="C296" t="s">
        <v>495</v>
      </c>
      <c r="D296" t="s">
        <v>566</v>
      </c>
      <c r="E296" t="s">
        <v>38844</v>
      </c>
      <c r="F296" t="s">
        <v>38845</v>
      </c>
      <c r="G296">
        <v>1.9543299999999999</v>
      </c>
      <c r="H296">
        <v>1.95841</v>
      </c>
      <c r="I296">
        <f t="shared" si="41"/>
        <v>5</v>
      </c>
      <c r="J296">
        <v>5</v>
      </c>
      <c r="K296">
        <f t="shared" si="42"/>
        <v>-5</v>
      </c>
      <c r="L296">
        <v>-5</v>
      </c>
      <c r="M296" t="s">
        <v>17</v>
      </c>
      <c r="V296" s="7"/>
      <c r="W296" s="7"/>
      <c r="X296" s="7"/>
      <c r="Y296" s="7"/>
      <c r="Z296" s="7"/>
      <c r="AA296" s="7"/>
    </row>
    <row r="297" spans="1:27" x14ac:dyDescent="0.2">
      <c r="A297" t="s">
        <v>18</v>
      </c>
      <c r="B297" t="s">
        <v>38846</v>
      </c>
      <c r="C297" t="s">
        <v>495</v>
      </c>
      <c r="D297" t="s">
        <v>566</v>
      </c>
      <c r="E297" t="s">
        <v>38847</v>
      </c>
      <c r="F297" t="s">
        <v>38848</v>
      </c>
      <c r="G297">
        <v>1.9611700000000001</v>
      </c>
      <c r="H297">
        <v>1.9546399999999999</v>
      </c>
      <c r="I297">
        <f t="shared" si="41"/>
        <v>5</v>
      </c>
      <c r="J297">
        <v>5</v>
      </c>
      <c r="K297">
        <f t="shared" si="42"/>
        <v>4.5999999999999996</v>
      </c>
      <c r="L297">
        <v>4.5999999999999996</v>
      </c>
      <c r="M297" t="s">
        <v>17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38849</v>
      </c>
      <c r="C298" t="s">
        <v>495</v>
      </c>
      <c r="D298" t="s">
        <v>566</v>
      </c>
      <c r="E298" t="s">
        <v>38850</v>
      </c>
      <c r="F298" t="s">
        <v>38851</v>
      </c>
      <c r="G298">
        <v>1.9653400000000001</v>
      </c>
      <c r="H298">
        <v>1.9615800000000001</v>
      </c>
      <c r="I298">
        <f t="shared" si="41"/>
        <v>5</v>
      </c>
      <c r="J298">
        <v>5</v>
      </c>
      <c r="K298">
        <f t="shared" si="42"/>
        <v>-5</v>
      </c>
      <c r="L298">
        <v>-5</v>
      </c>
      <c r="M298" t="s">
        <v>17</v>
      </c>
      <c r="V298" s="7"/>
      <c r="W298" s="7"/>
      <c r="X298" s="7"/>
      <c r="Y298" s="7"/>
      <c r="Z298" s="7"/>
      <c r="AA298" s="7"/>
    </row>
    <row r="299" spans="1:27" x14ac:dyDescent="0.2">
      <c r="A299" t="s">
        <v>18</v>
      </c>
      <c r="B299" t="s">
        <v>38852</v>
      </c>
      <c r="C299" t="s">
        <v>495</v>
      </c>
      <c r="D299" t="s">
        <v>566</v>
      </c>
      <c r="E299" t="s">
        <v>38853</v>
      </c>
      <c r="F299" t="s">
        <v>38854</v>
      </c>
      <c r="G299">
        <v>1.9635400000000001</v>
      </c>
      <c r="H299">
        <v>1.9657800000000001</v>
      </c>
      <c r="I299">
        <f t="shared" si="41"/>
        <v>5</v>
      </c>
      <c r="J299">
        <v>5</v>
      </c>
      <c r="K299">
        <f t="shared" si="42"/>
        <v>-5</v>
      </c>
      <c r="L299">
        <v>-5</v>
      </c>
      <c r="M299" t="s">
        <v>17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38855</v>
      </c>
      <c r="C300" t="s">
        <v>495</v>
      </c>
      <c r="D300" t="s">
        <v>566</v>
      </c>
      <c r="E300" t="s">
        <v>38856</v>
      </c>
      <c r="F300" t="s">
        <v>38857</v>
      </c>
      <c r="G300">
        <v>1.9628699999999999</v>
      </c>
      <c r="H300">
        <v>1.9638500000000001</v>
      </c>
      <c r="I300">
        <f t="shared" si="41"/>
        <v>5</v>
      </c>
      <c r="J300">
        <v>5</v>
      </c>
      <c r="K300">
        <f t="shared" si="42"/>
        <v>4.5999999999999996</v>
      </c>
      <c r="L300">
        <v>4.5999999999999996</v>
      </c>
      <c r="M300" t="s">
        <v>17</v>
      </c>
      <c r="V300" s="7"/>
      <c r="W300" s="7"/>
      <c r="X300" s="7"/>
      <c r="Y300" s="7"/>
      <c r="Z300" s="7"/>
      <c r="AA300" s="7"/>
    </row>
    <row r="301" spans="1:27" x14ac:dyDescent="0.2">
      <c r="A301" t="s">
        <v>18</v>
      </c>
      <c r="B301" t="s">
        <v>38858</v>
      </c>
      <c r="C301" t="s">
        <v>495</v>
      </c>
      <c r="D301" t="s">
        <v>566</v>
      </c>
      <c r="E301" t="s">
        <v>38859</v>
      </c>
      <c r="F301" t="s">
        <v>38860</v>
      </c>
      <c r="G301">
        <v>1.95875</v>
      </c>
      <c r="H301">
        <v>1.9624600000000001</v>
      </c>
      <c r="I301">
        <f t="shared" si="41"/>
        <v>5</v>
      </c>
      <c r="J301">
        <v>5</v>
      </c>
      <c r="K301">
        <f t="shared" si="42"/>
        <v>-5</v>
      </c>
      <c r="L301">
        <v>-5</v>
      </c>
      <c r="M301" t="s">
        <v>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38861</v>
      </c>
      <c r="C302" t="s">
        <v>495</v>
      </c>
      <c r="D302" t="s">
        <v>566</v>
      </c>
      <c r="E302" t="s">
        <v>38862</v>
      </c>
      <c r="F302" t="s">
        <v>38863</v>
      </c>
      <c r="G302">
        <v>1.9624600000000001</v>
      </c>
      <c r="H302">
        <v>1.9579899999999999</v>
      </c>
      <c r="I302">
        <f t="shared" si="41"/>
        <v>5</v>
      </c>
      <c r="J302">
        <v>5</v>
      </c>
      <c r="K302">
        <f t="shared" si="42"/>
        <v>-5</v>
      </c>
      <c r="L302">
        <v>-5</v>
      </c>
      <c r="M302" t="s">
        <v>17</v>
      </c>
      <c r="V302" s="7"/>
      <c r="W302" s="7"/>
      <c r="X302" s="7"/>
      <c r="Y302" s="7"/>
      <c r="Z302" s="7"/>
      <c r="AA302" s="7"/>
    </row>
    <row r="303" spans="1:27" x14ac:dyDescent="0.2">
      <c r="A303" t="s">
        <v>18</v>
      </c>
      <c r="B303" t="s">
        <v>38864</v>
      </c>
      <c r="C303" t="s">
        <v>495</v>
      </c>
      <c r="D303" t="s">
        <v>566</v>
      </c>
      <c r="E303" t="s">
        <v>38865</v>
      </c>
      <c r="F303" t="s">
        <v>38866</v>
      </c>
      <c r="G303">
        <v>1.9589000000000001</v>
      </c>
      <c r="H303">
        <v>1.9619500000000001</v>
      </c>
      <c r="I303">
        <f t="shared" si="41"/>
        <v>5</v>
      </c>
      <c r="J303">
        <v>5</v>
      </c>
      <c r="K303">
        <f t="shared" si="42"/>
        <v>-5</v>
      </c>
      <c r="L303">
        <v>-5</v>
      </c>
      <c r="M303" t="s">
        <v>17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38867</v>
      </c>
      <c r="C304" t="s">
        <v>495</v>
      </c>
      <c r="D304" t="s">
        <v>566</v>
      </c>
      <c r="E304" t="s">
        <v>38868</v>
      </c>
      <c r="F304" t="s">
        <v>38869</v>
      </c>
      <c r="G304">
        <v>1.96271</v>
      </c>
      <c r="H304">
        <v>1.95861</v>
      </c>
      <c r="I304">
        <f t="shared" si="41"/>
        <v>5</v>
      </c>
      <c r="J304">
        <v>5</v>
      </c>
      <c r="K304">
        <f t="shared" si="42"/>
        <v>4.5999999999999996</v>
      </c>
      <c r="L304">
        <v>4.5999999999999996</v>
      </c>
      <c r="M304" t="s">
        <v>17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38870</v>
      </c>
      <c r="C305" t="s">
        <v>495</v>
      </c>
      <c r="D305" t="s">
        <v>566</v>
      </c>
      <c r="E305" t="s">
        <v>38871</v>
      </c>
      <c r="F305" t="s">
        <v>38872</v>
      </c>
      <c r="G305">
        <v>1.9632700000000001</v>
      </c>
      <c r="H305">
        <v>1.96329</v>
      </c>
      <c r="I305">
        <f t="shared" si="41"/>
        <v>5</v>
      </c>
      <c r="J305">
        <v>5</v>
      </c>
      <c r="K305">
        <f t="shared" si="42"/>
        <v>4.5999999999999996</v>
      </c>
      <c r="L305">
        <v>4.5999999999999996</v>
      </c>
      <c r="M305" t="s">
        <v>17</v>
      </c>
      <c r="V305" s="7"/>
      <c r="W305" s="7"/>
      <c r="X305" s="7"/>
      <c r="Y305" s="7"/>
      <c r="Z305" s="7"/>
      <c r="AA305" s="7"/>
    </row>
    <row r="306" spans="1:27" x14ac:dyDescent="0.2">
      <c r="A306" t="s">
        <v>18</v>
      </c>
      <c r="B306" t="s">
        <v>38873</v>
      </c>
      <c r="C306" t="s">
        <v>495</v>
      </c>
      <c r="D306" t="s">
        <v>566</v>
      </c>
      <c r="E306" t="s">
        <v>38874</v>
      </c>
      <c r="F306" t="s">
        <v>38875</v>
      </c>
      <c r="G306">
        <v>1.9618899999999999</v>
      </c>
      <c r="H306">
        <v>1.9636499999999999</v>
      </c>
      <c r="I306">
        <f t="shared" si="41"/>
        <v>5</v>
      </c>
      <c r="J306">
        <v>5</v>
      </c>
      <c r="K306">
        <f t="shared" si="42"/>
        <v>-5</v>
      </c>
      <c r="L306">
        <v>-5</v>
      </c>
      <c r="M306" t="s">
        <v>17</v>
      </c>
      <c r="V306" s="7"/>
      <c r="W306" s="7"/>
      <c r="X306" s="7"/>
      <c r="Y306" s="7"/>
      <c r="Z306" s="7"/>
      <c r="AA306" s="7"/>
    </row>
    <row r="307" spans="1:27" x14ac:dyDescent="0.2">
      <c r="A307" t="s">
        <v>18</v>
      </c>
      <c r="B307" t="s">
        <v>38876</v>
      </c>
      <c r="C307" t="s">
        <v>550</v>
      </c>
      <c r="D307" t="s">
        <v>566</v>
      </c>
      <c r="E307" t="s">
        <v>38877</v>
      </c>
      <c r="F307" t="s">
        <v>38878</v>
      </c>
      <c r="G307">
        <v>1.9665600000000001</v>
      </c>
      <c r="H307">
        <v>1.96157</v>
      </c>
      <c r="I307">
        <f t="shared" si="41"/>
        <v>5</v>
      </c>
      <c r="J307">
        <v>5</v>
      </c>
      <c r="K307">
        <f t="shared" si="42"/>
        <v>4.5999999999999996</v>
      </c>
      <c r="L307">
        <v>4.5999999999999996</v>
      </c>
      <c r="M307" t="s">
        <v>17</v>
      </c>
      <c r="V307" s="7"/>
      <c r="W307" s="7"/>
      <c r="X307" s="7"/>
      <c r="Y307" s="7"/>
      <c r="Z307" s="7"/>
      <c r="AA307" s="7"/>
    </row>
    <row r="308" spans="1:27" x14ac:dyDescent="0.2">
      <c r="A308" t="s">
        <v>18</v>
      </c>
      <c r="B308" t="s">
        <v>38879</v>
      </c>
      <c r="C308" t="s">
        <v>495</v>
      </c>
      <c r="D308" t="s">
        <v>566</v>
      </c>
      <c r="E308" t="s">
        <v>38880</v>
      </c>
      <c r="F308" t="s">
        <v>38881</v>
      </c>
      <c r="G308">
        <v>1.9711799999999999</v>
      </c>
      <c r="H308">
        <v>1.9661999999999999</v>
      </c>
      <c r="I308">
        <f t="shared" si="41"/>
        <v>5</v>
      </c>
      <c r="J308">
        <v>5</v>
      </c>
      <c r="K308">
        <f t="shared" si="42"/>
        <v>4.5999999999999996</v>
      </c>
      <c r="L308">
        <v>4.5999999999999996</v>
      </c>
      <c r="M308" t="s">
        <v>17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38882</v>
      </c>
      <c r="C309" t="s">
        <v>495</v>
      </c>
      <c r="D309" t="s">
        <v>566</v>
      </c>
      <c r="E309" t="s">
        <v>38883</v>
      </c>
      <c r="F309" t="s">
        <v>38884</v>
      </c>
      <c r="G309">
        <v>1.9753700000000001</v>
      </c>
      <c r="H309">
        <v>1.9712700000000001</v>
      </c>
      <c r="I309">
        <f t="shared" si="41"/>
        <v>5</v>
      </c>
      <c r="J309">
        <v>5</v>
      </c>
      <c r="K309">
        <f t="shared" si="42"/>
        <v>-5</v>
      </c>
      <c r="L309">
        <v>-5</v>
      </c>
      <c r="M309" t="s">
        <v>17</v>
      </c>
      <c r="V309" s="7"/>
      <c r="W309" s="7"/>
      <c r="X309" s="7"/>
      <c r="Y309" s="7"/>
      <c r="Z309" s="7"/>
      <c r="AA309" s="7"/>
    </row>
    <row r="310" spans="1:27" x14ac:dyDescent="0.2">
      <c r="A310" t="s">
        <v>18</v>
      </c>
      <c r="B310" t="s">
        <v>38885</v>
      </c>
      <c r="C310" t="s">
        <v>495</v>
      </c>
      <c r="D310" t="s">
        <v>566</v>
      </c>
      <c r="E310" t="s">
        <v>38886</v>
      </c>
      <c r="F310" t="s">
        <v>38887</v>
      </c>
      <c r="G310">
        <v>1.97136</v>
      </c>
      <c r="H310">
        <v>1.97495</v>
      </c>
      <c r="I310">
        <f t="shared" si="41"/>
        <v>5</v>
      </c>
      <c r="J310">
        <v>5</v>
      </c>
      <c r="K310">
        <f t="shared" si="42"/>
        <v>-5</v>
      </c>
      <c r="L310">
        <v>-5</v>
      </c>
      <c r="M310" t="s">
        <v>17</v>
      </c>
      <c r="V310" s="7"/>
      <c r="W310" s="7"/>
      <c r="X310" s="7"/>
      <c r="Y310" s="7"/>
      <c r="Z310" s="7"/>
      <c r="AA310" s="7"/>
    </row>
    <row r="311" spans="1:27" x14ac:dyDescent="0.2">
      <c r="A311" t="s">
        <v>11</v>
      </c>
      <c r="B311" t="s">
        <v>38888</v>
      </c>
      <c r="C311" t="s">
        <v>495</v>
      </c>
      <c r="D311" t="s">
        <v>566</v>
      </c>
      <c r="E311" t="s">
        <v>38889</v>
      </c>
      <c r="F311" t="s">
        <v>38890</v>
      </c>
      <c r="G311">
        <v>1.9718100000000001</v>
      </c>
      <c r="H311">
        <v>1.96994</v>
      </c>
      <c r="I311">
        <f t="shared" si="41"/>
        <v>5</v>
      </c>
      <c r="J311">
        <v>5</v>
      </c>
      <c r="K311">
        <f t="shared" si="42"/>
        <v>-5</v>
      </c>
      <c r="L311">
        <v>-5</v>
      </c>
      <c r="M311" t="s">
        <v>17</v>
      </c>
      <c r="V311" s="7"/>
      <c r="W311" s="7"/>
      <c r="X311" s="7"/>
      <c r="Y311" s="7"/>
      <c r="Z311" s="7"/>
      <c r="AA311" s="7"/>
    </row>
    <row r="312" spans="1:27" x14ac:dyDescent="0.2">
      <c r="A312" t="s">
        <v>18</v>
      </c>
      <c r="B312" t="s">
        <v>38891</v>
      </c>
      <c r="C312" t="s">
        <v>495</v>
      </c>
      <c r="D312" t="s">
        <v>566</v>
      </c>
      <c r="E312" t="s">
        <v>38892</v>
      </c>
      <c r="F312" t="s">
        <v>38893</v>
      </c>
      <c r="G312">
        <v>1.96898</v>
      </c>
      <c r="H312">
        <v>1.9718199999999999</v>
      </c>
      <c r="I312">
        <f t="shared" si="41"/>
        <v>5</v>
      </c>
      <c r="J312">
        <v>5</v>
      </c>
      <c r="K312">
        <f t="shared" si="42"/>
        <v>-5</v>
      </c>
      <c r="L312">
        <v>-5</v>
      </c>
      <c r="M312" t="s">
        <v>17</v>
      </c>
      <c r="V312" s="7"/>
      <c r="W312" s="7"/>
      <c r="X312" s="7"/>
      <c r="Y312" s="7"/>
      <c r="Z312" s="7"/>
      <c r="AA312" s="7"/>
    </row>
    <row r="313" spans="1:27" x14ac:dyDescent="0.2">
      <c r="A313" t="s">
        <v>18</v>
      </c>
      <c r="B313" t="s">
        <v>38894</v>
      </c>
      <c r="C313" t="s">
        <v>495</v>
      </c>
      <c r="D313" t="s">
        <v>566</v>
      </c>
      <c r="E313" t="s">
        <v>38895</v>
      </c>
      <c r="F313" t="s">
        <v>38896</v>
      </c>
      <c r="G313">
        <v>1.96536</v>
      </c>
      <c r="H313">
        <v>1.96861</v>
      </c>
      <c r="I313">
        <f t="shared" si="41"/>
        <v>5</v>
      </c>
      <c r="J313">
        <v>5</v>
      </c>
      <c r="K313">
        <f t="shared" si="42"/>
        <v>-5</v>
      </c>
      <c r="L313">
        <v>-5</v>
      </c>
      <c r="M313" t="s">
        <v>17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38897</v>
      </c>
      <c r="C314" t="s">
        <v>495</v>
      </c>
      <c r="D314" t="s">
        <v>566</v>
      </c>
      <c r="E314" t="s">
        <v>38898</v>
      </c>
      <c r="F314" t="s">
        <v>38899</v>
      </c>
      <c r="G314">
        <v>1.9686999999999999</v>
      </c>
      <c r="H314">
        <v>1.9658500000000001</v>
      </c>
      <c r="I314">
        <f t="shared" si="41"/>
        <v>5</v>
      </c>
      <c r="J314">
        <v>5</v>
      </c>
      <c r="K314">
        <f t="shared" si="42"/>
        <v>-5</v>
      </c>
      <c r="L314">
        <v>-5</v>
      </c>
      <c r="M314" t="s">
        <v>17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38900</v>
      </c>
      <c r="C315" t="s">
        <v>544</v>
      </c>
      <c r="D315" t="s">
        <v>566</v>
      </c>
      <c r="E315" t="s">
        <v>38901</v>
      </c>
      <c r="F315" t="s">
        <v>38902</v>
      </c>
      <c r="G315">
        <v>1.96502</v>
      </c>
      <c r="H315">
        <v>1.96862</v>
      </c>
      <c r="I315">
        <f t="shared" si="41"/>
        <v>5</v>
      </c>
      <c r="J315">
        <v>5</v>
      </c>
      <c r="K315">
        <f t="shared" si="42"/>
        <v>-5</v>
      </c>
      <c r="L315">
        <v>-5</v>
      </c>
      <c r="M315" t="s">
        <v>17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38903</v>
      </c>
      <c r="C316" t="s">
        <v>495</v>
      </c>
      <c r="D316" t="s">
        <v>566</v>
      </c>
      <c r="E316" t="s">
        <v>38904</v>
      </c>
      <c r="F316" t="s">
        <v>38905</v>
      </c>
      <c r="G316">
        <v>1.96669</v>
      </c>
      <c r="H316">
        <v>1.9654799999999999</v>
      </c>
      <c r="I316">
        <f t="shared" si="41"/>
        <v>5</v>
      </c>
      <c r="J316">
        <v>5</v>
      </c>
      <c r="K316">
        <f t="shared" si="42"/>
        <v>-5</v>
      </c>
      <c r="L316">
        <v>-5</v>
      </c>
      <c r="M316" t="s">
        <v>17</v>
      </c>
      <c r="V316" s="7"/>
      <c r="W316" s="7"/>
      <c r="X316" s="7"/>
      <c r="Y316" s="7"/>
      <c r="Z316" s="7"/>
      <c r="AA316" s="7"/>
    </row>
    <row r="317" spans="1:27" x14ac:dyDescent="0.2">
      <c r="A317" t="s">
        <v>18</v>
      </c>
      <c r="B317" t="s">
        <v>38906</v>
      </c>
      <c r="C317" t="s">
        <v>495</v>
      </c>
      <c r="D317" t="s">
        <v>566</v>
      </c>
      <c r="E317" t="s">
        <v>38907</v>
      </c>
      <c r="F317" t="s">
        <v>38908</v>
      </c>
      <c r="G317">
        <v>1.9678500000000001</v>
      </c>
      <c r="H317">
        <v>1.96668</v>
      </c>
      <c r="I317">
        <f t="shared" si="41"/>
        <v>5</v>
      </c>
      <c r="J317">
        <v>5</v>
      </c>
      <c r="K317">
        <f t="shared" si="42"/>
        <v>4.5999999999999996</v>
      </c>
      <c r="L317">
        <v>4.5999999999999996</v>
      </c>
      <c r="M317" t="s">
        <v>17</v>
      </c>
      <c r="V317" s="7"/>
      <c r="W317" s="7"/>
      <c r="X317" s="7"/>
      <c r="Y317" s="7"/>
      <c r="Z317" s="7"/>
      <c r="AA317" s="7"/>
    </row>
    <row r="318" spans="1:27" x14ac:dyDescent="0.2">
      <c r="A318" t="s">
        <v>11</v>
      </c>
      <c r="B318" t="s">
        <v>38909</v>
      </c>
      <c r="C318" t="s">
        <v>495</v>
      </c>
      <c r="D318" t="s">
        <v>566</v>
      </c>
      <c r="E318" t="s">
        <v>38910</v>
      </c>
      <c r="F318" t="s">
        <v>38911</v>
      </c>
      <c r="G318">
        <v>1.9682999999999999</v>
      </c>
      <c r="H318">
        <v>1.96739</v>
      </c>
      <c r="I318">
        <f t="shared" si="41"/>
        <v>5</v>
      </c>
      <c r="J318">
        <v>5</v>
      </c>
      <c r="K318">
        <f t="shared" si="42"/>
        <v>-5</v>
      </c>
      <c r="L318">
        <v>-5</v>
      </c>
      <c r="M318" t="s">
        <v>17</v>
      </c>
      <c r="V318" s="7"/>
      <c r="W318" s="7"/>
      <c r="X318" s="7"/>
      <c r="Y318" s="7"/>
      <c r="Z318" s="7"/>
      <c r="AA318" s="7"/>
    </row>
    <row r="319" spans="1:27" x14ac:dyDescent="0.2">
      <c r="A319" t="s">
        <v>18</v>
      </c>
      <c r="B319" t="s">
        <v>38912</v>
      </c>
      <c r="C319" t="s">
        <v>495</v>
      </c>
      <c r="D319" t="s">
        <v>566</v>
      </c>
      <c r="E319" t="s">
        <v>38913</v>
      </c>
      <c r="F319" t="s">
        <v>38914</v>
      </c>
      <c r="G319">
        <v>1.9663299999999999</v>
      </c>
      <c r="H319">
        <v>1.9681999999999999</v>
      </c>
      <c r="I319">
        <f t="shared" si="41"/>
        <v>5</v>
      </c>
      <c r="J319">
        <v>5</v>
      </c>
      <c r="K319">
        <f t="shared" si="42"/>
        <v>-5</v>
      </c>
      <c r="L319">
        <v>-5</v>
      </c>
      <c r="M319" t="s">
        <v>17</v>
      </c>
      <c r="V319" s="7"/>
      <c r="W319" s="7"/>
      <c r="X319" s="7"/>
      <c r="Y319" s="7"/>
      <c r="Z319" s="7"/>
      <c r="AA319" s="7"/>
    </row>
    <row r="320" spans="1:27" x14ac:dyDescent="0.2">
      <c r="A320" t="s">
        <v>18</v>
      </c>
      <c r="B320" t="s">
        <v>38915</v>
      </c>
      <c r="C320" t="s">
        <v>495</v>
      </c>
      <c r="D320" t="s">
        <v>566</v>
      </c>
      <c r="E320" t="s">
        <v>38916</v>
      </c>
      <c r="F320" t="s">
        <v>38917</v>
      </c>
      <c r="G320">
        <v>1.9676899999999999</v>
      </c>
      <c r="H320">
        <v>1.96573</v>
      </c>
      <c r="I320">
        <f t="shared" si="41"/>
        <v>5</v>
      </c>
      <c r="J320">
        <v>5</v>
      </c>
      <c r="K320">
        <f t="shared" si="42"/>
        <v>4.5999999999999996</v>
      </c>
      <c r="L320">
        <v>4.5999999999999996</v>
      </c>
      <c r="M320" t="s">
        <v>17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38918</v>
      </c>
      <c r="C321" t="s">
        <v>495</v>
      </c>
      <c r="D321" t="s">
        <v>566</v>
      </c>
      <c r="E321" t="s">
        <v>38919</v>
      </c>
      <c r="F321" t="s">
        <v>38920</v>
      </c>
      <c r="G321">
        <v>1.9720500000000001</v>
      </c>
      <c r="H321">
        <v>1.9676</v>
      </c>
      <c r="I321">
        <f t="shared" si="41"/>
        <v>5</v>
      </c>
      <c r="J321">
        <v>5</v>
      </c>
      <c r="K321">
        <f t="shared" si="42"/>
        <v>-5</v>
      </c>
      <c r="L321">
        <v>-5</v>
      </c>
      <c r="M321" t="s">
        <v>17</v>
      </c>
      <c r="V321" s="7"/>
      <c r="W321" s="7"/>
      <c r="X321" s="7"/>
      <c r="Y321" s="7"/>
      <c r="Z321" s="7"/>
      <c r="AA321" s="7"/>
    </row>
    <row r="322" spans="1:27" x14ac:dyDescent="0.2">
      <c r="A322" t="s">
        <v>18</v>
      </c>
      <c r="B322" t="s">
        <v>38921</v>
      </c>
      <c r="C322" t="s">
        <v>495</v>
      </c>
      <c r="D322" t="s">
        <v>566</v>
      </c>
      <c r="E322" t="s">
        <v>38922</v>
      </c>
      <c r="F322" t="s">
        <v>38923</v>
      </c>
      <c r="G322">
        <v>1.96858</v>
      </c>
      <c r="H322">
        <v>1.9716199999999999</v>
      </c>
      <c r="I322">
        <f t="shared" si="41"/>
        <v>5</v>
      </c>
      <c r="J322">
        <v>5</v>
      </c>
      <c r="K322">
        <f t="shared" si="42"/>
        <v>-5</v>
      </c>
      <c r="L322">
        <v>-5</v>
      </c>
      <c r="M322" t="s">
        <v>17</v>
      </c>
      <c r="V322" s="7"/>
      <c r="W322" s="7"/>
      <c r="X322" s="7"/>
      <c r="Y322" s="7"/>
      <c r="Z322" s="7"/>
      <c r="AA322" s="7"/>
    </row>
    <row r="323" spans="1:27" x14ac:dyDescent="0.2">
      <c r="A323" t="s">
        <v>18</v>
      </c>
      <c r="B323" t="s">
        <v>38924</v>
      </c>
      <c r="C323" t="s">
        <v>495</v>
      </c>
      <c r="D323" t="s">
        <v>566</v>
      </c>
      <c r="E323" t="s">
        <v>38925</v>
      </c>
      <c r="F323" t="s">
        <v>38926</v>
      </c>
      <c r="G323">
        <v>1.96648</v>
      </c>
      <c r="H323">
        <v>1.9672499999999999</v>
      </c>
      <c r="I323">
        <f t="shared" si="41"/>
        <v>5</v>
      </c>
      <c r="J323">
        <v>5</v>
      </c>
      <c r="K323">
        <f t="shared" si="42"/>
        <v>-5</v>
      </c>
      <c r="L323">
        <v>-5</v>
      </c>
      <c r="M323" t="s">
        <v>17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38927</v>
      </c>
      <c r="C324" t="s">
        <v>495</v>
      </c>
      <c r="D324" t="s">
        <v>566</v>
      </c>
      <c r="E324" t="s">
        <v>38928</v>
      </c>
      <c r="F324" t="s">
        <v>38929</v>
      </c>
      <c r="G324">
        <v>1.96669</v>
      </c>
      <c r="H324">
        <v>1.96671</v>
      </c>
      <c r="I324">
        <f t="shared" si="41"/>
        <v>5</v>
      </c>
      <c r="J324">
        <v>5</v>
      </c>
      <c r="K324">
        <f t="shared" si="42"/>
        <v>4.5999999999999996</v>
      </c>
      <c r="L324">
        <v>4.5999999999999996</v>
      </c>
      <c r="M324" t="s">
        <v>17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38930</v>
      </c>
      <c r="C325" t="s">
        <v>495</v>
      </c>
      <c r="D325" t="s">
        <v>566</v>
      </c>
      <c r="E325" t="s">
        <v>38931</v>
      </c>
      <c r="F325" t="s">
        <v>38932</v>
      </c>
      <c r="G325">
        <v>1.9668699999999999</v>
      </c>
      <c r="H325">
        <v>1.96723</v>
      </c>
      <c r="I325">
        <f t="shared" si="41"/>
        <v>5</v>
      </c>
      <c r="J325">
        <v>5</v>
      </c>
      <c r="K325">
        <f t="shared" si="42"/>
        <v>4.5999999999999996</v>
      </c>
      <c r="L325">
        <v>4.5999999999999996</v>
      </c>
      <c r="M325" t="s">
        <v>17</v>
      </c>
      <c r="V325" s="7"/>
      <c r="W325" s="7"/>
      <c r="X325" s="7"/>
      <c r="Y325" s="7"/>
      <c r="Z325" s="7"/>
      <c r="AA325" s="7"/>
    </row>
    <row r="326" spans="1:27" x14ac:dyDescent="0.2">
      <c r="A326" t="s">
        <v>11</v>
      </c>
      <c r="B326" t="s">
        <v>38933</v>
      </c>
      <c r="C326" t="s">
        <v>495</v>
      </c>
      <c r="D326" t="s">
        <v>566</v>
      </c>
      <c r="E326" t="s">
        <v>38934</v>
      </c>
      <c r="F326" t="s">
        <v>38935</v>
      </c>
      <c r="G326">
        <v>1.96532</v>
      </c>
      <c r="H326">
        <v>1.96641</v>
      </c>
      <c r="I326">
        <f t="shared" si="41"/>
        <v>5</v>
      </c>
      <c r="J326">
        <v>5</v>
      </c>
      <c r="K326">
        <f t="shared" si="42"/>
        <v>4.5999999999999996</v>
      </c>
      <c r="L326">
        <v>4.5999999999999996</v>
      </c>
      <c r="M326" t="s">
        <v>17</v>
      </c>
      <c r="V326" s="7"/>
      <c r="W326" s="7"/>
      <c r="X326" s="7"/>
      <c r="Y326" s="7"/>
      <c r="Z326" s="7"/>
      <c r="AA326" s="7"/>
    </row>
    <row r="327" spans="1:27" x14ac:dyDescent="0.2">
      <c r="V327" s="7"/>
      <c r="W327" s="7"/>
      <c r="X327" s="7"/>
      <c r="Y327" s="7"/>
      <c r="Z327" s="7"/>
      <c r="AA327" s="7"/>
    </row>
    <row r="328" spans="1:27" x14ac:dyDescent="0.2">
      <c r="V328" s="7"/>
      <c r="W328" s="7"/>
      <c r="X328" s="7"/>
      <c r="Y328" s="7"/>
      <c r="Z328" s="7"/>
      <c r="AA328" s="7"/>
    </row>
    <row r="329" spans="1:27" x14ac:dyDescent="0.2">
      <c r="V329" s="7"/>
      <c r="W329" s="7"/>
      <c r="X329" s="7"/>
      <c r="Y329" s="7"/>
      <c r="Z329" s="7"/>
      <c r="AA329" s="7"/>
    </row>
    <row r="330" spans="1:27" x14ac:dyDescent="0.2">
      <c r="V330" s="7"/>
      <c r="W330" s="7"/>
      <c r="X330" s="7"/>
      <c r="Y330" s="7"/>
      <c r="Z330" s="7"/>
      <c r="AA330" s="7"/>
    </row>
    <row r="331" spans="1:27" x14ac:dyDescent="0.2">
      <c r="V331" s="7"/>
      <c r="W331" s="7"/>
      <c r="X331" s="7"/>
      <c r="Y331" s="7"/>
      <c r="Z331" s="7"/>
      <c r="AA331" s="7"/>
    </row>
    <row r="332" spans="1:27" x14ac:dyDescent="0.2">
      <c r="V332" s="7"/>
      <c r="W332" s="7"/>
      <c r="X332" s="7"/>
      <c r="Y332" s="7"/>
      <c r="Z332" s="7"/>
      <c r="AA332" s="7"/>
    </row>
    <row r="333" spans="1:27" x14ac:dyDescent="0.2">
      <c r="V333" s="7"/>
      <c r="W333" s="7"/>
      <c r="X333" s="7"/>
      <c r="Y333" s="7"/>
      <c r="Z333" s="7"/>
      <c r="AA333" s="7"/>
    </row>
    <row r="334" spans="1:27" x14ac:dyDescent="0.2">
      <c r="V334" s="7"/>
      <c r="W334" s="7"/>
      <c r="X334" s="7"/>
      <c r="Y334" s="7"/>
      <c r="Z334" s="7"/>
      <c r="AA334" s="7"/>
    </row>
    <row r="335" spans="1:27" x14ac:dyDescent="0.2">
      <c r="V335" s="7"/>
      <c r="W335" s="7"/>
      <c r="X335" s="7"/>
      <c r="Y335" s="7"/>
      <c r="Z335" s="7"/>
      <c r="AA335" s="7"/>
    </row>
    <row r="336" spans="1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8F91-BF71-8746-A0F3-BD32CCFE4229}">
  <dimension ref="A1:AD665"/>
  <sheetViews>
    <sheetView workbookViewId="0">
      <selection activeCell="G14" sqref="G14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48691.480000000076</v>
      </c>
      <c r="P1">
        <f>MIN($N2:$N1462)</f>
        <v>48615.720000000161</v>
      </c>
      <c r="Q1">
        <f>AVERAGE($N2:$N1462)</f>
        <v>48651.625130111643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39023</v>
      </c>
      <c r="C2" t="s">
        <v>550</v>
      </c>
      <c r="D2" t="s">
        <v>223</v>
      </c>
      <c r="E2" t="s">
        <v>39024</v>
      </c>
      <c r="F2" t="s">
        <v>39025</v>
      </c>
      <c r="G2">
        <v>0.85106000000000004</v>
      </c>
      <c r="H2">
        <v>0.85236000000000001</v>
      </c>
      <c r="J2">
        <v>1</v>
      </c>
      <c r="L2">
        <v>0.92</v>
      </c>
      <c r="M2" t="s">
        <v>17</v>
      </c>
      <c r="N2">
        <v>48655</v>
      </c>
      <c r="P2" s="7" t="s">
        <v>2706</v>
      </c>
      <c r="Q2" s="7">
        <v>2</v>
      </c>
      <c r="R2" s="7"/>
      <c r="S2" s="7"/>
      <c r="T2" s="16"/>
      <c r="U2" s="7" t="str" cm="1">
        <f t="array" aca="1" ref="U2:U130" ca="1">_xlfn.UNIQUE(INDIRECT($Q$5))</f>
        <v>2025-06-18 14:02:58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0.85236000000000001</v>
      </c>
      <c r="Z2" s="7">
        <f ca="1">_xlfn.MAXIFS(INDIRECT($Q$9),INDIRECT($Q$5),$U2)</f>
        <v>0.85106000000000004</v>
      </c>
      <c r="AA2" s="7">
        <f ca="1">_xlfn.MINIFS(INDIRECT($Q$9),INDIRECT($Q$5),$U2)</f>
        <v>0.85106000000000004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39026</v>
      </c>
      <c r="C3" t="s">
        <v>3766</v>
      </c>
      <c r="D3" t="s">
        <v>223</v>
      </c>
      <c r="E3" t="s">
        <v>39027</v>
      </c>
      <c r="F3" t="s">
        <v>39028</v>
      </c>
      <c r="G3">
        <v>0.84967000000000004</v>
      </c>
      <c r="H3">
        <v>0.85123000000000004</v>
      </c>
      <c r="J3">
        <v>2</v>
      </c>
      <c r="L3">
        <v>-2</v>
      </c>
      <c r="M3" t="s">
        <v>17</v>
      </c>
      <c r="N3">
        <f>N2-L2</f>
        <v>48654.080000000002</v>
      </c>
      <c r="P3" s="7" t="s">
        <v>2704</v>
      </c>
      <c r="Q3" s="7">
        <v>270</v>
      </c>
      <c r="R3" s="7"/>
      <c r="S3" s="7"/>
      <c r="T3" s="16"/>
      <c r="U3" s="7" t="str">
        <f ca="1"/>
        <v>2025-06-18 13:52:45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-3</v>
      </c>
      <c r="Y3" s="7">
        <f t="shared" ref="Y3:Y66" ca="1" si="3">_xlfn.MAXIFS(INDIRECT($Q$10),INDIRECT($Q$5),$U3)</f>
        <v>0.85123000000000004</v>
      </c>
      <c r="Z3" s="7">
        <f t="shared" ref="Z3:Z66" ca="1" si="4">_xlfn.MAXIFS(INDIRECT($Q$9),INDIRECT($Q$5),$U3)</f>
        <v>0.84967000000000004</v>
      </c>
      <c r="AA3" s="7">
        <f t="shared" ref="AA3:AA66" ca="1" si="5">_xlfn.MINIFS(INDIRECT($Q$9),INDIRECT($Q$5),$U3)</f>
        <v>0.84870000000000001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18</v>
      </c>
      <c r="B4" t="s">
        <v>39029</v>
      </c>
      <c r="C4" t="s">
        <v>495</v>
      </c>
      <c r="D4" t="s">
        <v>223</v>
      </c>
      <c r="E4" t="s">
        <v>39030</v>
      </c>
      <c r="F4" t="s">
        <v>39028</v>
      </c>
      <c r="G4">
        <v>0.84870000000000001</v>
      </c>
      <c r="H4">
        <v>0.85123000000000004</v>
      </c>
      <c r="J4">
        <v>1</v>
      </c>
      <c r="L4">
        <v>-1</v>
      </c>
      <c r="M4" t="s">
        <v>17</v>
      </c>
      <c r="N4">
        <f t="shared" ref="N4:N67" si="9">N3-L3</f>
        <v>48656.08</v>
      </c>
      <c r="P4" s="7"/>
      <c r="Q4" s="7"/>
      <c r="R4" s="7"/>
      <c r="T4" s="16"/>
      <c r="U4" s="7" t="str">
        <f ca="1"/>
        <v>2025-06-18 13:42:33</v>
      </c>
      <c r="V4" s="7">
        <f t="shared" ca="1" si="0"/>
        <v>2</v>
      </c>
      <c r="W4" s="7">
        <f t="shared" ca="1" si="1"/>
        <v>3</v>
      </c>
      <c r="X4" s="7">
        <f t="shared" ca="1" si="2"/>
        <v>0.84000000000000008</v>
      </c>
      <c r="Y4" s="7">
        <f t="shared" ca="1" si="3"/>
        <v>0.84848000000000001</v>
      </c>
      <c r="Z4" s="7">
        <f t="shared" ca="1" si="4"/>
        <v>0.84916000000000003</v>
      </c>
      <c r="AA4" s="7">
        <f t="shared" ca="1" si="5"/>
        <v>0.84823999999999999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39031</v>
      </c>
      <c r="C5" t="s">
        <v>495</v>
      </c>
      <c r="D5" t="s">
        <v>223</v>
      </c>
      <c r="E5" t="s">
        <v>39032</v>
      </c>
      <c r="F5" t="s">
        <v>39033</v>
      </c>
      <c r="G5">
        <v>0.84916000000000003</v>
      </c>
      <c r="H5">
        <v>0.84848000000000001</v>
      </c>
      <c r="J5">
        <v>1</v>
      </c>
      <c r="L5">
        <v>-1</v>
      </c>
      <c r="M5" t="s">
        <v>17</v>
      </c>
      <c r="N5">
        <f t="shared" si="9"/>
        <v>48657.08</v>
      </c>
      <c r="P5" s="7" t="s">
        <v>2705</v>
      </c>
      <c r="Q5" s="9" t="str">
        <f>_xlfn.CONCAT("$F$",$Q$2,":","$F$",$Q$3)</f>
        <v>$F$2:$F$270</v>
      </c>
      <c r="R5" s="7"/>
      <c r="S5" s="9" t="str">
        <f>_xlfn.CONCAT("$I$",$Q$2,":","$I$",$Q$3)</f>
        <v>$I$2:$I$270</v>
      </c>
      <c r="T5" s="16"/>
      <c r="U5" s="7" t="str">
        <f ca="1"/>
        <v>2025-06-18 13:32:21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0.84919</v>
      </c>
      <c r="Z5" s="7">
        <f t="shared" ca="1" si="4"/>
        <v>0.84657000000000004</v>
      </c>
      <c r="AA5" s="7">
        <f t="shared" ca="1" si="5"/>
        <v>0.84657000000000004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39034</v>
      </c>
      <c r="C6" t="s">
        <v>29216</v>
      </c>
      <c r="D6" t="s">
        <v>223</v>
      </c>
      <c r="E6" t="s">
        <v>39035</v>
      </c>
      <c r="F6" t="s">
        <v>39033</v>
      </c>
      <c r="G6">
        <v>0.84823999999999999</v>
      </c>
      <c r="H6">
        <v>0.84848000000000001</v>
      </c>
      <c r="J6">
        <v>2</v>
      </c>
      <c r="L6">
        <v>1.84</v>
      </c>
      <c r="M6" t="s">
        <v>17</v>
      </c>
      <c r="N6">
        <f t="shared" si="9"/>
        <v>48658.080000000002</v>
      </c>
      <c r="P6" s="7" t="s">
        <v>2707</v>
      </c>
      <c r="Q6" s="9" t="str">
        <f>_xlfn.CONCAT("$J$",$Q$2,":","$J$",$Q$3)</f>
        <v>$J$2:$J$270</v>
      </c>
      <c r="R6" s="7"/>
      <c r="S6" s="9" t="str">
        <f>_xlfn.CONCAT("$K$",$Q$2,":","$K$",$Q$3)</f>
        <v>$K$2:$K$270</v>
      </c>
      <c r="T6" s="16"/>
      <c r="U6" s="18" t="str">
        <f ca="1"/>
        <v>2025-06-18 13:21:58</v>
      </c>
      <c r="V6" s="7">
        <f t="shared" ca="1" si="0"/>
        <v>2</v>
      </c>
      <c r="W6" s="7">
        <f t="shared" ca="1" si="1"/>
        <v>3</v>
      </c>
      <c r="X6" s="7">
        <f t="shared" ca="1" si="2"/>
        <v>-3</v>
      </c>
      <c r="Y6" s="7">
        <f t="shared" ca="1" si="3"/>
        <v>0.84641</v>
      </c>
      <c r="Z6" s="7">
        <f t="shared" ca="1" si="4"/>
        <v>0.84531999999999996</v>
      </c>
      <c r="AA6" s="7">
        <f t="shared" ca="1" si="5"/>
        <v>0.84309999999999996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39036</v>
      </c>
      <c r="C7" t="s">
        <v>495</v>
      </c>
      <c r="D7" t="s">
        <v>223</v>
      </c>
      <c r="E7" t="s">
        <v>39037</v>
      </c>
      <c r="F7" t="s">
        <v>39038</v>
      </c>
      <c r="G7">
        <v>0.84657000000000004</v>
      </c>
      <c r="H7">
        <v>0.84919</v>
      </c>
      <c r="J7">
        <v>1</v>
      </c>
      <c r="L7">
        <v>0.92</v>
      </c>
      <c r="M7" t="s">
        <v>17</v>
      </c>
      <c r="N7">
        <f t="shared" si="9"/>
        <v>48656.240000000005</v>
      </c>
      <c r="P7" s="7" t="s">
        <v>2708</v>
      </c>
      <c r="Q7" s="9" t="str">
        <f>_xlfn.CONCAT("$L$",$Q$2,":","$L$",$Q$3)</f>
        <v>$L$2:$L$270</v>
      </c>
      <c r="R7" s="7"/>
      <c r="T7" s="16"/>
      <c r="U7" s="18" t="str">
        <f ca="1"/>
        <v>2025-06-18 13:11:18</v>
      </c>
      <c r="V7" s="7">
        <f t="shared" ca="1" si="0"/>
        <v>4</v>
      </c>
      <c r="W7" s="7">
        <f t="shared" ca="1" si="1"/>
        <v>15</v>
      </c>
      <c r="X7" s="7">
        <f t="shared" ca="1" si="2"/>
        <v>8.0400000000000009</v>
      </c>
      <c r="Y7" s="7">
        <f t="shared" ca="1" si="3"/>
        <v>0.84318000000000004</v>
      </c>
      <c r="Z7" s="7">
        <f t="shared" ca="1" si="4"/>
        <v>0.84389999999999998</v>
      </c>
      <c r="AA7" s="7">
        <f t="shared" ca="1" si="5"/>
        <v>0.84187999999999996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18</v>
      </c>
      <c r="B8" t="s">
        <v>39039</v>
      </c>
      <c r="C8" t="s">
        <v>495</v>
      </c>
      <c r="D8" t="s">
        <v>223</v>
      </c>
      <c r="E8" t="s">
        <v>39040</v>
      </c>
      <c r="F8" t="s">
        <v>39041</v>
      </c>
      <c r="G8">
        <v>0.84309999999999996</v>
      </c>
      <c r="H8">
        <v>0.84641</v>
      </c>
      <c r="J8">
        <v>1</v>
      </c>
      <c r="L8">
        <v>-1</v>
      </c>
      <c r="M8" t="s">
        <v>17</v>
      </c>
      <c r="N8">
        <f t="shared" si="9"/>
        <v>48655.320000000007</v>
      </c>
      <c r="P8" s="7" t="s">
        <v>6681</v>
      </c>
      <c r="Q8" s="9" t="str">
        <f>_xlfn.CONCAT("$E$",$Q$2,":","$E$",$Q$3)</f>
        <v>$E$2:$E$270</v>
      </c>
      <c r="R8" s="7"/>
      <c r="S8" s="9" t="str">
        <f>_xlfn.CONCAT("$J$",$Q$2,":","$J$",$Q$3)</f>
        <v>$J$2:$J$270</v>
      </c>
      <c r="T8" s="16"/>
      <c r="U8" s="18" t="str">
        <f ca="1"/>
        <v>2025-06-18 13:01:06</v>
      </c>
      <c r="V8" s="7">
        <f t="shared" ca="1" si="0"/>
        <v>3</v>
      </c>
      <c r="W8" s="7">
        <f t="shared" ca="1" si="1"/>
        <v>7</v>
      </c>
      <c r="X8" s="7">
        <f t="shared" ca="1" si="2"/>
        <v>0.68000000000000016</v>
      </c>
      <c r="Y8" s="7">
        <f t="shared" ca="1" si="3"/>
        <v>0.84211999999999998</v>
      </c>
      <c r="Z8" s="7">
        <f t="shared" ca="1" si="4"/>
        <v>0.84519</v>
      </c>
      <c r="AA8" s="7">
        <f t="shared" ca="1" si="5"/>
        <v>0.84201000000000004</v>
      </c>
      <c r="AB8">
        <f t="shared" ca="1" si="6"/>
        <v>1</v>
      </c>
      <c r="AC8">
        <f t="shared" ca="1" si="7"/>
        <v>0</v>
      </c>
      <c r="AD8">
        <f t="shared" ca="1" si="8"/>
        <v>0</v>
      </c>
    </row>
    <row r="9" spans="1:30" x14ac:dyDescent="0.2">
      <c r="A9" t="s">
        <v>18</v>
      </c>
      <c r="B9" t="s">
        <v>39042</v>
      </c>
      <c r="C9" t="s">
        <v>28065</v>
      </c>
      <c r="D9" t="s">
        <v>223</v>
      </c>
      <c r="E9" t="s">
        <v>39043</v>
      </c>
      <c r="F9" t="s">
        <v>39041</v>
      </c>
      <c r="G9">
        <v>0.84531999999999996</v>
      </c>
      <c r="H9">
        <v>0.84641</v>
      </c>
      <c r="J9">
        <v>2</v>
      </c>
      <c r="L9">
        <v>-2</v>
      </c>
      <c r="M9" t="s">
        <v>17</v>
      </c>
      <c r="N9">
        <f t="shared" si="9"/>
        <v>48656.320000000007</v>
      </c>
      <c r="P9" s="7" t="s">
        <v>26822</v>
      </c>
      <c r="Q9" s="9" t="str">
        <f>_xlfn.CONCAT("$G$",$Q$2,":","$G$",$Q$3)</f>
        <v>$G$2:$G$270</v>
      </c>
      <c r="R9" s="7"/>
      <c r="S9" s="9" t="str">
        <f>_xlfn.CONCAT("$L$",$Q$2,":","$L$",$Q$3)</f>
        <v>$L$2:$L$270</v>
      </c>
      <c r="T9" s="16"/>
      <c r="U9" s="18" t="str">
        <f ca="1"/>
        <v>2025-06-18 12:50:54</v>
      </c>
      <c r="V9" s="7">
        <f t="shared" ca="1" si="0"/>
        <v>1</v>
      </c>
      <c r="W9" s="7">
        <f t="shared" ca="1" si="1"/>
        <v>1</v>
      </c>
      <c r="X9" s="7">
        <f t="shared" ca="1" si="2"/>
        <v>0.92</v>
      </c>
      <c r="Y9" s="7">
        <f t="shared" ca="1" si="3"/>
        <v>0.84543000000000001</v>
      </c>
      <c r="Z9" s="7">
        <f t="shared" ca="1" si="4"/>
        <v>0.84136</v>
      </c>
      <c r="AA9" s="7">
        <f t="shared" ca="1" si="5"/>
        <v>0.84136</v>
      </c>
      <c r="AB9">
        <f t="shared" ca="1" si="6"/>
        <v>0</v>
      </c>
      <c r="AC9">
        <f t="shared" ca="1" si="7"/>
        <v>1</v>
      </c>
      <c r="AD9">
        <f t="shared" ca="1" si="8"/>
        <v>0</v>
      </c>
    </row>
    <row r="10" spans="1:30" x14ac:dyDescent="0.2">
      <c r="A10" t="s">
        <v>18</v>
      </c>
      <c r="B10" t="s">
        <v>39044</v>
      </c>
      <c r="C10" t="s">
        <v>495</v>
      </c>
      <c r="D10" t="s">
        <v>223</v>
      </c>
      <c r="E10" t="s">
        <v>39045</v>
      </c>
      <c r="F10" t="s">
        <v>39046</v>
      </c>
      <c r="G10">
        <v>0.84187999999999996</v>
      </c>
      <c r="H10">
        <v>0.84318000000000004</v>
      </c>
      <c r="J10">
        <v>1</v>
      </c>
      <c r="L10">
        <v>-1</v>
      </c>
      <c r="M10" t="s">
        <v>17</v>
      </c>
      <c r="N10">
        <f t="shared" si="9"/>
        <v>48658.320000000007</v>
      </c>
      <c r="P10" s="7" t="s">
        <v>26823</v>
      </c>
      <c r="Q10" s="9" t="str">
        <f>_xlfn.CONCAT("$H$",$Q$2,":","$H$",$Q$3)</f>
        <v>$H$2:$H$270</v>
      </c>
      <c r="T10" s="16"/>
      <c r="U10" s="18" t="str">
        <f ca="1"/>
        <v>2025-06-18 12:40:41</v>
      </c>
      <c r="V10" s="7">
        <f t="shared" ca="1" si="0"/>
        <v>2</v>
      </c>
      <c r="W10" s="7">
        <f t="shared" ca="1" si="1"/>
        <v>3</v>
      </c>
      <c r="X10" s="7">
        <f t="shared" ca="1" si="2"/>
        <v>0.84000000000000008</v>
      </c>
      <c r="Y10" s="7">
        <f t="shared" ca="1" si="3"/>
        <v>0.84160999999999997</v>
      </c>
      <c r="Z10" s="7">
        <f t="shared" ca="1" si="4"/>
        <v>0.84172999999999998</v>
      </c>
      <c r="AA10" s="7">
        <f t="shared" ca="1" si="5"/>
        <v>0.83992999999999995</v>
      </c>
      <c r="AB10">
        <f t="shared" ca="1" si="6"/>
        <v>1</v>
      </c>
      <c r="AC10">
        <f t="shared" ca="1" si="7"/>
        <v>0</v>
      </c>
      <c r="AD10">
        <f t="shared" ca="1" si="8"/>
        <v>0</v>
      </c>
    </row>
    <row r="11" spans="1:30" x14ac:dyDescent="0.2">
      <c r="A11" t="s">
        <v>18</v>
      </c>
      <c r="B11" t="s">
        <v>39047</v>
      </c>
      <c r="C11" t="s">
        <v>28068</v>
      </c>
      <c r="D11" t="s">
        <v>223</v>
      </c>
      <c r="E11" t="s">
        <v>39048</v>
      </c>
      <c r="F11" t="s">
        <v>39046</v>
      </c>
      <c r="G11">
        <v>0.84262999999999999</v>
      </c>
      <c r="H11">
        <v>0.84318000000000004</v>
      </c>
      <c r="J11">
        <v>2</v>
      </c>
      <c r="L11">
        <v>-2</v>
      </c>
      <c r="M11" t="s">
        <v>17</v>
      </c>
      <c r="N11">
        <f t="shared" si="9"/>
        <v>48659.320000000007</v>
      </c>
      <c r="T11" s="16"/>
      <c r="U11" s="18" t="str">
        <f ca="1"/>
        <v>2025-06-18 12:30:29</v>
      </c>
      <c r="V11" s="7">
        <f t="shared" ca="1" si="0"/>
        <v>2</v>
      </c>
      <c r="W11" s="7">
        <f t="shared" ca="1" si="1"/>
        <v>3</v>
      </c>
      <c r="X11" s="7">
        <f t="shared" ca="1" si="2"/>
        <v>2.7600000000000002</v>
      </c>
      <c r="Y11" s="7">
        <f t="shared" ca="1" si="3"/>
        <v>0.84167999999999998</v>
      </c>
      <c r="Z11" s="7">
        <f t="shared" ca="1" si="4"/>
        <v>0.84121999999999997</v>
      </c>
      <c r="AA11" s="7">
        <f t="shared" ca="1" si="5"/>
        <v>0.84048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18</v>
      </c>
      <c r="B12" t="s">
        <v>39049</v>
      </c>
      <c r="C12" t="s">
        <v>2850</v>
      </c>
      <c r="D12" t="s">
        <v>223</v>
      </c>
      <c r="E12" t="s">
        <v>39050</v>
      </c>
      <c r="F12" t="s">
        <v>39046</v>
      </c>
      <c r="G12">
        <v>0.84389999999999998</v>
      </c>
      <c r="H12">
        <v>0.84318000000000004</v>
      </c>
      <c r="J12">
        <v>8</v>
      </c>
      <c r="L12">
        <v>7.36</v>
      </c>
      <c r="M12" t="s">
        <v>17</v>
      </c>
      <c r="N12">
        <f t="shared" si="9"/>
        <v>48661.320000000007</v>
      </c>
      <c r="P12" s="10" t="s">
        <v>225</v>
      </c>
      <c r="Q12" s="10">
        <f ca="1">SUM(INDIRECT($Q$6))</f>
        <v>589</v>
      </c>
      <c r="S12" s="7"/>
      <c r="T12" s="16"/>
      <c r="U12" s="18" t="str">
        <f ca="1"/>
        <v>2025-06-18 12:20:16</v>
      </c>
      <c r="V12" s="7">
        <f t="shared" ca="1" si="0"/>
        <v>1</v>
      </c>
      <c r="W12" s="7">
        <f t="shared" ca="1" si="1"/>
        <v>1</v>
      </c>
      <c r="X12" s="7">
        <f t="shared" ca="1" si="2"/>
        <v>0.92</v>
      </c>
      <c r="Y12" s="7">
        <f t="shared" ca="1" si="3"/>
        <v>0.84119999999999995</v>
      </c>
      <c r="Z12" s="7">
        <f t="shared" ca="1" si="4"/>
        <v>0.84184000000000003</v>
      </c>
      <c r="AA12" s="7">
        <f t="shared" ca="1" si="5"/>
        <v>0.84184000000000003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18</v>
      </c>
      <c r="B13" t="s">
        <v>39051</v>
      </c>
      <c r="C13" t="s">
        <v>28424</v>
      </c>
      <c r="D13" t="s">
        <v>223</v>
      </c>
      <c r="E13" t="s">
        <v>39052</v>
      </c>
      <c r="F13" t="s">
        <v>39046</v>
      </c>
      <c r="G13">
        <v>0.84333000000000002</v>
      </c>
      <c r="H13">
        <v>0.84318000000000004</v>
      </c>
      <c r="J13">
        <v>4</v>
      </c>
      <c r="L13">
        <v>3.68</v>
      </c>
      <c r="M13" t="s">
        <v>17</v>
      </c>
      <c r="N13">
        <f t="shared" si="9"/>
        <v>48653.960000000006</v>
      </c>
      <c r="P13" s="10" t="s">
        <v>226</v>
      </c>
      <c r="Q13" s="10">
        <f ca="1">SUM(INDIRECT($Q$7))</f>
        <v>11.600000000000076</v>
      </c>
      <c r="R13" s="7">
        <f ca="1">Q13/Q12</f>
        <v>1.9694397283531537E-2</v>
      </c>
      <c r="S13" s="9"/>
      <c r="T13" s="16"/>
      <c r="U13" s="18" t="str">
        <f ca="1"/>
        <v>2025-06-18 12:09:36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0.84103000000000006</v>
      </c>
      <c r="Z13" s="7">
        <f t="shared" ca="1" si="4"/>
        <v>0.84309000000000001</v>
      </c>
      <c r="AA13" s="7">
        <f t="shared" ca="1" si="5"/>
        <v>0.84221000000000001</v>
      </c>
      <c r="AB13">
        <f t="shared" ca="1" si="6"/>
        <v>0</v>
      </c>
      <c r="AC13">
        <f t="shared" ca="1" si="7"/>
        <v>0</v>
      </c>
      <c r="AD13">
        <f t="shared" ca="1" si="8"/>
        <v>1</v>
      </c>
    </row>
    <row r="14" spans="1:30" x14ac:dyDescent="0.2">
      <c r="A14" t="s">
        <v>11</v>
      </c>
      <c r="B14" t="s">
        <v>39053</v>
      </c>
      <c r="C14" t="s">
        <v>29049</v>
      </c>
      <c r="D14" t="s">
        <v>223</v>
      </c>
      <c r="E14" t="s">
        <v>39054</v>
      </c>
      <c r="F14" t="s">
        <v>39055</v>
      </c>
      <c r="G14">
        <v>0.84201000000000004</v>
      </c>
      <c r="H14">
        <v>0.84211999999999998</v>
      </c>
      <c r="J14">
        <v>4</v>
      </c>
      <c r="L14">
        <v>3.68</v>
      </c>
      <c r="M14" t="s">
        <v>17</v>
      </c>
      <c r="N14">
        <f t="shared" si="9"/>
        <v>48650.280000000006</v>
      </c>
      <c r="P14" s="10" t="s">
        <v>10931</v>
      </c>
      <c r="Q14" s="11" t="str" cm="1">
        <f t="array" aca="1" ref="Q14" ca="1">TEXT(INDIRECT(_xlfn.CONCAT("$F$",$Q$2))-INDIRECT(_xlfn.CONCAT("$F$",$Q$3)), "d \d h \h m \m")</f>
        <v>0 d 23 h 39 m</v>
      </c>
      <c r="R14" s="7"/>
      <c r="S14" s="7"/>
      <c r="T14" s="16"/>
      <c r="U14" s="18" t="str">
        <f ca="1"/>
        <v>2025-06-18 11:59:24</v>
      </c>
      <c r="V14" s="7">
        <f t="shared" ca="1" si="0"/>
        <v>1</v>
      </c>
      <c r="W14" s="7">
        <f t="shared" ca="1" si="1"/>
        <v>1</v>
      </c>
      <c r="X14" s="7">
        <f t="shared" ca="1" si="2"/>
        <v>-1</v>
      </c>
      <c r="Y14" s="7">
        <f t="shared" ca="1" si="3"/>
        <v>0.84211000000000003</v>
      </c>
      <c r="Z14" s="7">
        <f t="shared" ca="1" si="4"/>
        <v>0.84269000000000005</v>
      </c>
      <c r="AA14" s="7">
        <f t="shared" ca="1" si="5"/>
        <v>0.84269000000000005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39056</v>
      </c>
      <c r="C15" t="s">
        <v>495</v>
      </c>
      <c r="D15" t="s">
        <v>223</v>
      </c>
      <c r="E15" t="s">
        <v>39057</v>
      </c>
      <c r="F15" t="s">
        <v>39055</v>
      </c>
      <c r="G15">
        <v>0.84519</v>
      </c>
      <c r="H15">
        <v>0.84211999999999998</v>
      </c>
      <c r="J15">
        <v>1</v>
      </c>
      <c r="L15">
        <v>-1</v>
      </c>
      <c r="M15" t="s">
        <v>17</v>
      </c>
      <c r="N15">
        <f t="shared" si="9"/>
        <v>48646.600000000006</v>
      </c>
      <c r="P15" s="10" t="s">
        <v>224</v>
      </c>
      <c r="Q15" s="10">
        <f ca="1">COUNTA(_xlfn.UNIQUE(INDIRECT($Q$5)))</f>
        <v>129</v>
      </c>
      <c r="R15" s="7"/>
      <c r="S15" s="7"/>
      <c r="T15" s="16"/>
      <c r="U15" s="18" t="str">
        <f ca="1"/>
        <v>2025-06-18 11:48:51</v>
      </c>
      <c r="V15" s="7">
        <f t="shared" ca="1" si="0"/>
        <v>2</v>
      </c>
      <c r="W15" s="7">
        <f t="shared" ca="1" si="1"/>
        <v>3</v>
      </c>
      <c r="X15" s="7">
        <f t="shared" ca="1" si="2"/>
        <v>2.7600000000000002</v>
      </c>
      <c r="Y15" s="7">
        <f t="shared" ca="1" si="3"/>
        <v>0.84267000000000003</v>
      </c>
      <c r="Z15" s="7">
        <f t="shared" ca="1" si="4"/>
        <v>0.84355000000000002</v>
      </c>
      <c r="AA15" s="7">
        <f t="shared" ca="1" si="5"/>
        <v>0.84284999999999999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39058</v>
      </c>
      <c r="C16" t="s">
        <v>28068</v>
      </c>
      <c r="D16" t="s">
        <v>223</v>
      </c>
      <c r="E16" t="s">
        <v>39059</v>
      </c>
      <c r="F16" t="s">
        <v>39055</v>
      </c>
      <c r="G16">
        <v>0.84357000000000004</v>
      </c>
      <c r="H16">
        <v>0.84211999999999998</v>
      </c>
      <c r="J16">
        <v>2</v>
      </c>
      <c r="L16">
        <v>-2</v>
      </c>
      <c r="M16" t="s">
        <v>17</v>
      </c>
      <c r="N16">
        <f t="shared" si="9"/>
        <v>48647.600000000006</v>
      </c>
      <c r="P16" s="7"/>
      <c r="Q16" s="7"/>
      <c r="R16" s="7"/>
      <c r="S16" s="7"/>
      <c r="T16" s="16"/>
      <c r="U16" s="18" t="str">
        <f ca="1"/>
        <v>2025-06-18 11:38:39</v>
      </c>
      <c r="V16" s="7">
        <f t="shared" ca="1" si="0"/>
        <v>3</v>
      </c>
      <c r="W16" s="7">
        <f t="shared" ca="1" si="1"/>
        <v>7</v>
      </c>
      <c r="X16" s="7">
        <f t="shared" ca="1" si="2"/>
        <v>4.5200000000000005</v>
      </c>
      <c r="Y16" s="7">
        <f t="shared" ca="1" si="3"/>
        <v>0.84301000000000004</v>
      </c>
      <c r="Z16" s="7">
        <f t="shared" ca="1" si="4"/>
        <v>0.84474000000000005</v>
      </c>
      <c r="AA16" s="7">
        <f t="shared" ca="1" si="5"/>
        <v>0.84299999999999997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39060</v>
      </c>
      <c r="C17" t="s">
        <v>495</v>
      </c>
      <c r="D17" t="s">
        <v>223</v>
      </c>
      <c r="E17" t="s">
        <v>39061</v>
      </c>
      <c r="F17" t="s">
        <v>39062</v>
      </c>
      <c r="G17">
        <v>0.84136</v>
      </c>
      <c r="H17">
        <v>0.84543000000000001</v>
      </c>
      <c r="J17">
        <v>1</v>
      </c>
      <c r="L17">
        <v>0.92</v>
      </c>
      <c r="M17" t="s">
        <v>17</v>
      </c>
      <c r="N17">
        <f t="shared" si="9"/>
        <v>48649.600000000006</v>
      </c>
      <c r="P17" s="7" t="s">
        <v>10922</v>
      </c>
      <c r="Q17" s="7">
        <f ca="1">AVERAGE($V$2:$V$2000)</f>
        <v>1.4010416666666667</v>
      </c>
      <c r="R17" s="7"/>
      <c r="S17" s="7"/>
      <c r="T17" s="16"/>
      <c r="U17" s="18" t="str">
        <f ca="1"/>
        <v>2025-06-18 11:28:27</v>
      </c>
      <c r="V17" s="7">
        <f t="shared" ca="1" si="0"/>
        <v>4</v>
      </c>
      <c r="W17" s="7">
        <f t="shared" ca="1" si="1"/>
        <v>15</v>
      </c>
      <c r="X17" s="7">
        <f t="shared" ca="1" si="2"/>
        <v>-15</v>
      </c>
      <c r="Y17" s="7">
        <f t="shared" ca="1" si="3"/>
        <v>0.84313000000000005</v>
      </c>
      <c r="Z17" s="7">
        <f t="shared" ca="1" si="4"/>
        <v>0.85006000000000004</v>
      </c>
      <c r="AA17" s="7">
        <f t="shared" ca="1" si="5"/>
        <v>0.84692000000000001</v>
      </c>
      <c r="AB17">
        <f t="shared" ca="1" si="6"/>
        <v>0</v>
      </c>
      <c r="AC17">
        <f t="shared" ca="1" si="7"/>
        <v>0</v>
      </c>
      <c r="AD17">
        <f t="shared" ca="1" si="8"/>
        <v>1</v>
      </c>
    </row>
    <row r="18" spans="1:30" x14ac:dyDescent="0.2">
      <c r="A18" t="s">
        <v>11</v>
      </c>
      <c r="B18" t="s">
        <v>39063</v>
      </c>
      <c r="C18" t="s">
        <v>495</v>
      </c>
      <c r="D18" t="s">
        <v>223</v>
      </c>
      <c r="E18" t="s">
        <v>39064</v>
      </c>
      <c r="F18" t="s">
        <v>39065</v>
      </c>
      <c r="G18">
        <v>0.84172999999999998</v>
      </c>
      <c r="H18">
        <v>0.84160999999999997</v>
      </c>
      <c r="J18">
        <v>1</v>
      </c>
      <c r="L18">
        <v>-1</v>
      </c>
      <c r="M18" t="s">
        <v>17</v>
      </c>
      <c r="N18">
        <f t="shared" si="9"/>
        <v>48648.680000000008</v>
      </c>
      <c r="P18" s="7" t="s">
        <v>6673</v>
      </c>
      <c r="Q18" s="7">
        <f ca="1">AVERAGE($W$2:$W$2000)</f>
        <v>3.0677083333333335</v>
      </c>
      <c r="R18" s="7"/>
      <c r="S18" s="7"/>
      <c r="T18" s="16"/>
      <c r="U18" s="18" t="str">
        <f ca="1"/>
        <v>2025-06-18 11:18:14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0.85019</v>
      </c>
      <c r="Z18" s="7">
        <f t="shared" ca="1" si="4"/>
        <v>0.85055999999999998</v>
      </c>
      <c r="AA18" s="7">
        <f t="shared" ca="1" si="5"/>
        <v>0.85055999999999998</v>
      </c>
      <c r="AB18">
        <f t="shared" ca="1" si="6"/>
        <v>0</v>
      </c>
      <c r="AC18">
        <f t="shared" ca="1" si="7"/>
        <v>0</v>
      </c>
      <c r="AD18">
        <f t="shared" ca="1" si="8"/>
        <v>1</v>
      </c>
    </row>
    <row r="19" spans="1:30" x14ac:dyDescent="0.2">
      <c r="A19" t="s">
        <v>11</v>
      </c>
      <c r="B19" t="s">
        <v>39066</v>
      </c>
      <c r="C19" t="s">
        <v>2850</v>
      </c>
      <c r="D19" t="s">
        <v>223</v>
      </c>
      <c r="E19" t="s">
        <v>39067</v>
      </c>
      <c r="F19" t="s">
        <v>39065</v>
      </c>
      <c r="G19">
        <v>0.83992999999999995</v>
      </c>
      <c r="H19">
        <v>0.84160999999999997</v>
      </c>
      <c r="J19">
        <v>2</v>
      </c>
      <c r="L19">
        <v>1.84</v>
      </c>
      <c r="M19" t="s">
        <v>17</v>
      </c>
      <c r="N19">
        <f t="shared" si="9"/>
        <v>48649.680000000008</v>
      </c>
      <c r="P19" s="7" t="s">
        <v>10930</v>
      </c>
      <c r="Q19" s="7">
        <f ca="1">AVERAGE($X$2:$X$2000)</f>
        <v>6.0416666666666986E-2</v>
      </c>
      <c r="R19" s="7"/>
      <c r="S19" s="7"/>
      <c r="T19" s="16"/>
      <c r="U19" s="18" t="str">
        <f ca="1"/>
        <v>2025-06-18 11:07:23</v>
      </c>
      <c r="V19" s="7">
        <f t="shared" ca="1" si="0"/>
        <v>1</v>
      </c>
      <c r="W19" s="7">
        <f t="shared" ca="1" si="1"/>
        <v>1</v>
      </c>
      <c r="X19" s="7">
        <f t="shared" ca="1" si="2"/>
        <v>-1</v>
      </c>
      <c r="Y19" s="7">
        <f t="shared" ca="1" si="3"/>
        <v>0.85077999999999998</v>
      </c>
      <c r="Z19" s="7">
        <f t="shared" ca="1" si="4"/>
        <v>0.85316999999999998</v>
      </c>
      <c r="AA19" s="7">
        <f t="shared" ca="1" si="5"/>
        <v>0.85316999999999998</v>
      </c>
      <c r="AB19">
        <f t="shared" ca="1" si="6"/>
        <v>0</v>
      </c>
      <c r="AC19">
        <f t="shared" ca="1" si="7"/>
        <v>0</v>
      </c>
      <c r="AD19">
        <f t="shared" ca="1" si="8"/>
        <v>1</v>
      </c>
    </row>
    <row r="20" spans="1:30" x14ac:dyDescent="0.2">
      <c r="A20" t="s">
        <v>11</v>
      </c>
      <c r="B20" t="s">
        <v>39068</v>
      </c>
      <c r="C20" t="s">
        <v>495</v>
      </c>
      <c r="D20" t="s">
        <v>223</v>
      </c>
      <c r="E20" t="s">
        <v>39069</v>
      </c>
      <c r="F20" t="s">
        <v>39070</v>
      </c>
      <c r="G20">
        <v>0.84121999999999997</v>
      </c>
      <c r="H20">
        <v>0.84167999999999998</v>
      </c>
      <c r="J20">
        <v>1</v>
      </c>
      <c r="L20">
        <v>0.92</v>
      </c>
      <c r="M20" t="s">
        <v>17</v>
      </c>
      <c r="N20">
        <f t="shared" si="9"/>
        <v>48647.840000000011</v>
      </c>
      <c r="R20" s="7"/>
      <c r="S20" s="7"/>
      <c r="T20" s="16"/>
      <c r="U20" s="18" t="str">
        <f ca="1"/>
        <v>2025-06-18 10:57:11</v>
      </c>
      <c r="V20" s="7">
        <f t="shared" ca="1" si="0"/>
        <v>4</v>
      </c>
      <c r="W20" s="7">
        <f t="shared" ca="1" si="1"/>
        <v>15</v>
      </c>
      <c r="X20" s="7">
        <f t="shared" ca="1" si="2"/>
        <v>-15</v>
      </c>
      <c r="Y20" s="7">
        <f t="shared" ca="1" si="3"/>
        <v>0.85275999999999996</v>
      </c>
      <c r="Z20" s="7">
        <f t="shared" ca="1" si="4"/>
        <v>0.85082999999999998</v>
      </c>
      <c r="AA20" s="7">
        <f t="shared" ca="1" si="5"/>
        <v>0.84738999999999998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39071</v>
      </c>
      <c r="C21" t="s">
        <v>30575</v>
      </c>
      <c r="D21" t="s">
        <v>223</v>
      </c>
      <c r="E21" t="s">
        <v>39072</v>
      </c>
      <c r="F21" t="s">
        <v>39070</v>
      </c>
      <c r="G21">
        <v>0.84048</v>
      </c>
      <c r="H21">
        <v>0.84167999999999998</v>
      </c>
      <c r="J21">
        <v>2</v>
      </c>
      <c r="L21">
        <v>1.84</v>
      </c>
      <c r="M21" t="s">
        <v>17</v>
      </c>
      <c r="N21">
        <f t="shared" si="9"/>
        <v>48646.920000000013</v>
      </c>
      <c r="P21" s="7" t="str">
        <f>_xlfn.CONCAT("P",T21)</f>
        <v>P1</v>
      </c>
      <c r="Q21" s="7">
        <f ca="1">COUNTIF($V$1:$V$2000,T21)</f>
        <v>45</v>
      </c>
      <c r="R21" s="7">
        <f ca="1">SUMIF($V$2:$V$2000,T21,$W$2:$W$2000)</f>
        <v>45</v>
      </c>
      <c r="S21" s="7">
        <f ca="1">SUMIF($V$2:$V$2000,T21,$X$2:$X$2000)</f>
        <v>31.800000000000036</v>
      </c>
      <c r="T21" s="16">
        <v>1</v>
      </c>
      <c r="U21" s="18" t="str">
        <f ca="1"/>
        <v>2025-06-18 10:46:58</v>
      </c>
      <c r="V21" s="7">
        <f t="shared" ca="1" si="0"/>
        <v>4</v>
      </c>
      <c r="W21" s="7">
        <f t="shared" ca="1" si="1"/>
        <v>15</v>
      </c>
      <c r="X21" s="7">
        <f t="shared" ca="1" si="2"/>
        <v>-15</v>
      </c>
      <c r="Y21" s="7">
        <f t="shared" ca="1" si="3"/>
        <v>0.84758999999999995</v>
      </c>
      <c r="Z21" s="7">
        <f t="shared" ca="1" si="4"/>
        <v>0.85029999999999994</v>
      </c>
      <c r="AA21" s="7">
        <f t="shared" ca="1" si="5"/>
        <v>0.84819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18</v>
      </c>
      <c r="B22" t="s">
        <v>39073</v>
      </c>
      <c r="C22" t="s">
        <v>495</v>
      </c>
      <c r="D22" t="s">
        <v>223</v>
      </c>
      <c r="E22" t="s">
        <v>39074</v>
      </c>
      <c r="F22" t="s">
        <v>39075</v>
      </c>
      <c r="G22">
        <v>0.84184000000000003</v>
      </c>
      <c r="H22">
        <v>0.84119999999999995</v>
      </c>
      <c r="J22">
        <v>1</v>
      </c>
      <c r="L22">
        <v>0.92</v>
      </c>
      <c r="M22" t="s">
        <v>17</v>
      </c>
      <c r="N22">
        <f t="shared" si="9"/>
        <v>48645.080000000016</v>
      </c>
      <c r="P22" s="7" t="str">
        <f t="shared" ref="P22:P30" si="10">_xlfn.CONCAT("P",T22)</f>
        <v>P2</v>
      </c>
      <c r="Q22" s="7">
        <f t="shared" ref="Q22:Q30" ca="1" si="11">COUNTIF($V$1:$V$2000,T22)</f>
        <v>45</v>
      </c>
      <c r="R22" s="7">
        <f t="shared" ref="R22:R30" ca="1" si="12">SUMIF($V$2:$V$2000,T22,$W$2:$W$2000)</f>
        <v>135</v>
      </c>
      <c r="S22" s="7">
        <f t="shared" ref="S22:S30" ca="1" si="13">SUMIF($V$2:$V$2000,T22,$X$2:$X$2000)</f>
        <v>12.559999999999999</v>
      </c>
      <c r="T22" s="16">
        <v>2</v>
      </c>
      <c r="U22" s="18" t="str">
        <f ca="1"/>
        <v>2025-06-18 10:36:46</v>
      </c>
      <c r="V22" s="7">
        <f t="shared" ca="1" si="0"/>
        <v>1</v>
      </c>
      <c r="W22" s="7">
        <f t="shared" ca="1" si="1"/>
        <v>1</v>
      </c>
      <c r="X22" s="7">
        <f t="shared" ca="1" si="2"/>
        <v>0.92</v>
      </c>
      <c r="Y22" s="7">
        <f t="shared" ca="1" si="3"/>
        <v>0.85002999999999995</v>
      </c>
      <c r="Z22" s="7">
        <f t="shared" ca="1" si="4"/>
        <v>0.84885999999999995</v>
      </c>
      <c r="AA22" s="7">
        <f t="shared" ca="1" si="5"/>
        <v>0.84885999999999995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39076</v>
      </c>
      <c r="C23" t="s">
        <v>555</v>
      </c>
      <c r="D23" t="s">
        <v>223</v>
      </c>
      <c r="E23" t="s">
        <v>39077</v>
      </c>
      <c r="F23" t="s">
        <v>39078</v>
      </c>
      <c r="G23">
        <v>0.84309000000000001</v>
      </c>
      <c r="H23">
        <v>0.84103000000000006</v>
      </c>
      <c r="J23">
        <v>2</v>
      </c>
      <c r="L23">
        <v>1.84</v>
      </c>
      <c r="M23" t="s">
        <v>17</v>
      </c>
      <c r="N23">
        <f t="shared" si="9"/>
        <v>48644.160000000018</v>
      </c>
      <c r="P23" s="7" t="str">
        <f t="shared" si="10"/>
        <v>P3</v>
      </c>
      <c r="Q23" s="7">
        <f t="shared" ca="1" si="11"/>
        <v>22</v>
      </c>
      <c r="R23" s="7">
        <f t="shared" ca="1" si="12"/>
        <v>154</v>
      </c>
      <c r="S23" s="7">
        <f t="shared" ca="1" si="13"/>
        <v>60.959999999999994</v>
      </c>
      <c r="T23" s="16">
        <v>3</v>
      </c>
      <c r="U23" s="18" t="str">
        <f ca="1"/>
        <v>2025-06-18 10:26:33</v>
      </c>
      <c r="V23" s="7">
        <f t="shared" ca="1" si="0"/>
        <v>1</v>
      </c>
      <c r="W23" s="7">
        <f t="shared" ca="1" si="1"/>
        <v>1</v>
      </c>
      <c r="X23" s="7">
        <f t="shared" ca="1" si="2"/>
        <v>0.92</v>
      </c>
      <c r="Y23" s="7">
        <f t="shared" ca="1" si="3"/>
        <v>0.84914000000000001</v>
      </c>
      <c r="Z23" s="7">
        <f t="shared" ca="1" si="4"/>
        <v>0.84706000000000004</v>
      </c>
      <c r="AA23" s="7">
        <f t="shared" ca="1" si="5"/>
        <v>0.84706000000000004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18</v>
      </c>
      <c r="B24" t="s">
        <v>39079</v>
      </c>
      <c r="C24" t="s">
        <v>495</v>
      </c>
      <c r="D24" t="s">
        <v>223</v>
      </c>
      <c r="E24" t="s">
        <v>39080</v>
      </c>
      <c r="F24" t="s">
        <v>39078</v>
      </c>
      <c r="G24">
        <v>0.84221000000000001</v>
      </c>
      <c r="H24">
        <v>0.84103000000000006</v>
      </c>
      <c r="J24">
        <v>1</v>
      </c>
      <c r="L24">
        <v>0.92</v>
      </c>
      <c r="M24" t="s">
        <v>17</v>
      </c>
      <c r="N24">
        <f t="shared" si="9"/>
        <v>48642.320000000022</v>
      </c>
      <c r="P24" s="7" t="str">
        <f t="shared" si="10"/>
        <v>P4</v>
      </c>
      <c r="Q24" s="7">
        <f t="shared" ca="1" si="11"/>
        <v>17</v>
      </c>
      <c r="R24" s="7">
        <f t="shared" ca="1" si="12"/>
        <v>255</v>
      </c>
      <c r="S24" s="7">
        <f t="shared" ca="1" si="13"/>
        <v>-93.72</v>
      </c>
      <c r="T24" s="16">
        <v>4</v>
      </c>
      <c r="U24" s="18" t="str">
        <f ca="1"/>
        <v>2025-06-18 10:16:20</v>
      </c>
      <c r="V24" s="7">
        <f t="shared" ca="1" si="0"/>
        <v>2</v>
      </c>
      <c r="W24" s="7">
        <f t="shared" ca="1" si="1"/>
        <v>3</v>
      </c>
      <c r="X24" s="7">
        <f t="shared" ca="1" si="2"/>
        <v>0.84000000000000008</v>
      </c>
      <c r="Y24" s="7">
        <f t="shared" ca="1" si="3"/>
        <v>0.84694999999999998</v>
      </c>
      <c r="Z24" s="7">
        <f t="shared" ca="1" si="4"/>
        <v>0.84713000000000005</v>
      </c>
      <c r="AA24" s="7">
        <f t="shared" ca="1" si="5"/>
        <v>0.84541999999999995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39081</v>
      </c>
      <c r="C25" t="s">
        <v>550</v>
      </c>
      <c r="D25" t="s">
        <v>223</v>
      </c>
      <c r="E25" t="s">
        <v>39082</v>
      </c>
      <c r="F25" t="s">
        <v>39083</v>
      </c>
      <c r="G25">
        <v>0.84269000000000005</v>
      </c>
      <c r="H25">
        <v>0.84211000000000003</v>
      </c>
      <c r="J25">
        <v>1</v>
      </c>
      <c r="L25">
        <v>-1</v>
      </c>
      <c r="M25" t="s">
        <v>17</v>
      </c>
      <c r="N25">
        <f t="shared" si="9"/>
        <v>48641.400000000023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16">
        <v>5</v>
      </c>
      <c r="U25" s="18" t="str">
        <f ca="1"/>
        <v>2025-06-18 10:05:40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0.84753000000000001</v>
      </c>
      <c r="Z25" s="7">
        <f t="shared" ca="1" si="4"/>
        <v>0.84431999999999996</v>
      </c>
      <c r="AA25" s="7">
        <f t="shared" ca="1" si="5"/>
        <v>0.84431999999999996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39084</v>
      </c>
      <c r="C26" t="s">
        <v>495</v>
      </c>
      <c r="D26" t="s">
        <v>223</v>
      </c>
      <c r="E26" t="s">
        <v>39085</v>
      </c>
      <c r="F26" t="s">
        <v>39086</v>
      </c>
      <c r="G26">
        <v>0.84284999999999999</v>
      </c>
      <c r="H26">
        <v>0.84267000000000003</v>
      </c>
      <c r="J26">
        <v>1</v>
      </c>
      <c r="L26">
        <v>0.92</v>
      </c>
      <c r="M26" t="s">
        <v>17</v>
      </c>
      <c r="N26">
        <f t="shared" si="9"/>
        <v>48642.400000000023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16">
        <v>6</v>
      </c>
      <c r="U26" s="18" t="str">
        <f ca="1"/>
        <v>2025-06-18 09:55:28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0.84406999999999999</v>
      </c>
      <c r="Z26" s="7">
        <f t="shared" ca="1" si="4"/>
        <v>0.84201000000000004</v>
      </c>
      <c r="AA26" s="7">
        <f t="shared" ca="1" si="5"/>
        <v>0.84201000000000004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18</v>
      </c>
      <c r="B27" t="s">
        <v>39087</v>
      </c>
      <c r="C27" t="s">
        <v>28071</v>
      </c>
      <c r="D27" t="s">
        <v>223</v>
      </c>
      <c r="E27" t="s">
        <v>39088</v>
      </c>
      <c r="F27" t="s">
        <v>39086</v>
      </c>
      <c r="G27">
        <v>0.84355000000000002</v>
      </c>
      <c r="H27">
        <v>0.84267000000000003</v>
      </c>
      <c r="J27">
        <v>2</v>
      </c>
      <c r="L27">
        <v>1.84</v>
      </c>
      <c r="M27" t="s">
        <v>17</v>
      </c>
      <c r="N27">
        <f t="shared" si="9"/>
        <v>48641.480000000025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16">
        <v>7</v>
      </c>
      <c r="U27" s="18" t="str">
        <f ca="1"/>
        <v>2025-06-18 09:45:16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0.84218999999999999</v>
      </c>
      <c r="Z27" s="7">
        <f t="shared" ca="1" si="4"/>
        <v>0.8427</v>
      </c>
      <c r="AA27" s="7">
        <f t="shared" ca="1" si="5"/>
        <v>0.8427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18</v>
      </c>
      <c r="B28" t="s">
        <v>39089</v>
      </c>
      <c r="C28" t="s">
        <v>2727</v>
      </c>
      <c r="D28" t="s">
        <v>223</v>
      </c>
      <c r="E28" t="s">
        <v>39090</v>
      </c>
      <c r="F28" t="s">
        <v>39091</v>
      </c>
      <c r="G28">
        <v>0.84474000000000005</v>
      </c>
      <c r="H28">
        <v>0.84301000000000004</v>
      </c>
      <c r="J28">
        <v>4</v>
      </c>
      <c r="L28">
        <v>3.68</v>
      </c>
      <c r="M28" t="s">
        <v>17</v>
      </c>
      <c r="N28">
        <f t="shared" si="9"/>
        <v>48639.640000000029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16">
        <v>8</v>
      </c>
      <c r="U28" s="18" t="str">
        <f ca="1"/>
        <v>2025-06-18 09:35:03</v>
      </c>
      <c r="V28" s="7">
        <f t="shared" ca="1" si="0"/>
        <v>4</v>
      </c>
      <c r="W28" s="7">
        <f t="shared" ca="1" si="1"/>
        <v>15</v>
      </c>
      <c r="X28" s="7">
        <f t="shared" ca="1" si="2"/>
        <v>-15</v>
      </c>
      <c r="Y28" s="7">
        <f t="shared" ca="1" si="3"/>
        <v>0.84257000000000004</v>
      </c>
      <c r="Z28" s="7">
        <f t="shared" ca="1" si="4"/>
        <v>0.84543999999999997</v>
      </c>
      <c r="AA28" s="7">
        <f t="shared" ca="1" si="5"/>
        <v>0.84287000000000001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18</v>
      </c>
      <c r="B29" t="s">
        <v>39092</v>
      </c>
      <c r="C29" t="s">
        <v>495</v>
      </c>
      <c r="D29" t="s">
        <v>223</v>
      </c>
      <c r="E29" t="s">
        <v>39093</v>
      </c>
      <c r="F29" t="s">
        <v>39091</v>
      </c>
      <c r="G29">
        <v>0.84299999999999997</v>
      </c>
      <c r="H29">
        <v>0.84301000000000004</v>
      </c>
      <c r="J29">
        <v>1</v>
      </c>
      <c r="L29">
        <v>-1</v>
      </c>
      <c r="M29" t="s">
        <v>17</v>
      </c>
      <c r="N29">
        <f t="shared" si="9"/>
        <v>48635.960000000028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16">
        <v>9</v>
      </c>
      <c r="U29" s="18" t="str">
        <f ca="1"/>
        <v>2025-06-18 09:24:50</v>
      </c>
      <c r="V29" s="7">
        <f t="shared" ca="1" si="0"/>
        <v>1</v>
      </c>
      <c r="W29" s="7">
        <f t="shared" ca="1" si="1"/>
        <v>1</v>
      </c>
      <c r="X29" s="7">
        <f t="shared" ca="1" si="2"/>
        <v>0.92</v>
      </c>
      <c r="Y29" s="7">
        <f t="shared" ca="1" si="3"/>
        <v>0.84558999999999995</v>
      </c>
      <c r="Z29" s="7">
        <f t="shared" ca="1" si="4"/>
        <v>0.84509999999999996</v>
      </c>
      <c r="AA29" s="7">
        <f t="shared" ca="1" si="5"/>
        <v>0.84509999999999996</v>
      </c>
      <c r="AB29">
        <f t="shared" ca="1" si="6"/>
        <v>0</v>
      </c>
      <c r="AC29">
        <f t="shared" ca="1" si="7"/>
        <v>1</v>
      </c>
      <c r="AD29">
        <f t="shared" ca="1" si="8"/>
        <v>0</v>
      </c>
    </row>
    <row r="30" spans="1:30" x14ac:dyDescent="0.2">
      <c r="A30" t="s">
        <v>18</v>
      </c>
      <c r="B30" t="s">
        <v>39094</v>
      </c>
      <c r="C30" t="s">
        <v>28069</v>
      </c>
      <c r="D30" t="s">
        <v>223</v>
      </c>
      <c r="E30" t="s">
        <v>39095</v>
      </c>
      <c r="F30" t="s">
        <v>39091</v>
      </c>
      <c r="G30">
        <v>0.84389000000000003</v>
      </c>
      <c r="H30">
        <v>0.84301000000000004</v>
      </c>
      <c r="J30">
        <v>2</v>
      </c>
      <c r="L30">
        <v>1.84</v>
      </c>
      <c r="M30" t="s">
        <v>17</v>
      </c>
      <c r="N30">
        <f t="shared" si="9"/>
        <v>48636.960000000028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16">
        <v>10</v>
      </c>
      <c r="U30" s="18" t="str">
        <f ca="1"/>
        <v>2025-06-18 09:14:28</v>
      </c>
      <c r="V30" s="7">
        <f t="shared" ca="1" si="0"/>
        <v>3</v>
      </c>
      <c r="W30" s="7">
        <f t="shared" ca="1" si="1"/>
        <v>7</v>
      </c>
      <c r="X30" s="7">
        <f t="shared" ca="1" si="2"/>
        <v>4.5200000000000005</v>
      </c>
      <c r="Y30" s="7">
        <f t="shared" ca="1" si="3"/>
        <v>0.84506999999999999</v>
      </c>
      <c r="Z30" s="7">
        <f t="shared" ca="1" si="4"/>
        <v>0.84521999999999997</v>
      </c>
      <c r="AA30" s="7">
        <f t="shared" ca="1" si="5"/>
        <v>0.84348999999999996</v>
      </c>
      <c r="AB30">
        <f t="shared" ca="1" si="6"/>
        <v>1</v>
      </c>
      <c r="AC30">
        <f t="shared" ca="1" si="7"/>
        <v>0</v>
      </c>
      <c r="AD30">
        <f t="shared" ca="1" si="8"/>
        <v>0</v>
      </c>
    </row>
    <row r="31" spans="1:30" x14ac:dyDescent="0.2">
      <c r="A31" t="s">
        <v>11</v>
      </c>
      <c r="B31" t="s">
        <v>39096</v>
      </c>
      <c r="C31" t="s">
        <v>495</v>
      </c>
      <c r="D31" t="s">
        <v>223</v>
      </c>
      <c r="E31" t="s">
        <v>39097</v>
      </c>
      <c r="F31" t="s">
        <v>39098</v>
      </c>
      <c r="G31">
        <v>0.85006000000000004</v>
      </c>
      <c r="H31">
        <v>0.84313000000000005</v>
      </c>
      <c r="J31">
        <v>1</v>
      </c>
      <c r="L31">
        <v>-1</v>
      </c>
      <c r="M31" t="s">
        <v>17</v>
      </c>
      <c r="N31">
        <f t="shared" si="9"/>
        <v>48635.120000000032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2025-06-18 09:03:47</v>
      </c>
      <c r="V31" s="7">
        <f t="shared" ca="1" si="0"/>
        <v>3</v>
      </c>
      <c r="W31" s="7">
        <f t="shared" ca="1" si="1"/>
        <v>7</v>
      </c>
      <c r="X31" s="7">
        <f t="shared" ca="1" si="2"/>
        <v>0.64000000000000012</v>
      </c>
      <c r="Y31" s="7">
        <f t="shared" ca="1" si="3"/>
        <v>0.84447000000000005</v>
      </c>
      <c r="Z31" s="7">
        <f t="shared" ca="1" si="4"/>
        <v>0.84497</v>
      </c>
      <c r="AA31" s="7">
        <f t="shared" ca="1" si="5"/>
        <v>0.84153999999999995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39099</v>
      </c>
      <c r="C32" t="s">
        <v>28532</v>
      </c>
      <c r="D32" t="s">
        <v>223</v>
      </c>
      <c r="E32" t="s">
        <v>39100</v>
      </c>
      <c r="F32" t="s">
        <v>39098</v>
      </c>
      <c r="G32">
        <v>0.84831999999999996</v>
      </c>
      <c r="H32">
        <v>0.84313000000000005</v>
      </c>
      <c r="J32">
        <v>4</v>
      </c>
      <c r="L32">
        <v>-4</v>
      </c>
      <c r="M32" t="s">
        <v>17</v>
      </c>
      <c r="N32">
        <f t="shared" si="9"/>
        <v>48636.120000000032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2025-06-18 08:42:31</v>
      </c>
      <c r="V32" s="7">
        <f t="shared" ca="1" si="0"/>
        <v>2</v>
      </c>
      <c r="W32" s="7">
        <f t="shared" ca="1" si="1"/>
        <v>3</v>
      </c>
      <c r="X32" s="7">
        <f t="shared" ca="1" si="2"/>
        <v>0.8</v>
      </c>
      <c r="Y32" s="7">
        <f t="shared" ca="1" si="3"/>
        <v>0.55828999999999995</v>
      </c>
      <c r="Z32" s="7">
        <f t="shared" ca="1" si="4"/>
        <v>0.55937000000000003</v>
      </c>
      <c r="AA32" s="7">
        <f t="shared" ca="1" si="5"/>
        <v>0.55827000000000004</v>
      </c>
      <c r="AB32">
        <f t="shared" ca="1" si="6"/>
        <v>1</v>
      </c>
      <c r="AC32">
        <f t="shared" ca="1" si="7"/>
        <v>0</v>
      </c>
      <c r="AD32">
        <f t="shared" ca="1" si="8"/>
        <v>0</v>
      </c>
    </row>
    <row r="33" spans="1:30" x14ac:dyDescent="0.2">
      <c r="A33" t="s">
        <v>11</v>
      </c>
      <c r="B33" t="s">
        <v>39101</v>
      </c>
      <c r="C33" t="s">
        <v>2723</v>
      </c>
      <c r="D33" t="s">
        <v>223</v>
      </c>
      <c r="E33" t="s">
        <v>39102</v>
      </c>
      <c r="F33" t="s">
        <v>39098</v>
      </c>
      <c r="G33">
        <v>0.84692000000000001</v>
      </c>
      <c r="H33">
        <v>0.84313000000000005</v>
      </c>
      <c r="J33">
        <v>8</v>
      </c>
      <c r="L33">
        <v>-8</v>
      </c>
      <c r="M33" t="s">
        <v>17</v>
      </c>
      <c r="N33">
        <f t="shared" si="9"/>
        <v>48640.120000000032</v>
      </c>
      <c r="S33" s="7"/>
      <c r="T33" s="1"/>
      <c r="U33" s="14" t="str">
        <f ca="1"/>
        <v>2025-06-18 08:32:23</v>
      </c>
      <c r="V33" s="7">
        <f t="shared" ca="1" si="0"/>
        <v>3</v>
      </c>
      <c r="W33" s="7">
        <f t="shared" ca="1" si="1"/>
        <v>7</v>
      </c>
      <c r="X33" s="7">
        <f t="shared" ca="1" si="2"/>
        <v>4.5200000000000005</v>
      </c>
      <c r="Y33" s="7">
        <f t="shared" ca="1" si="3"/>
        <v>0.55913000000000002</v>
      </c>
      <c r="Z33" s="7">
        <f t="shared" ca="1" si="4"/>
        <v>0.56064999999999998</v>
      </c>
      <c r="AA33" s="7">
        <f t="shared" ca="1" si="5"/>
        <v>0.55730999999999997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39103</v>
      </c>
      <c r="C34" t="s">
        <v>31110</v>
      </c>
      <c r="D34" t="s">
        <v>223</v>
      </c>
      <c r="E34" t="s">
        <v>39104</v>
      </c>
      <c r="F34" t="s">
        <v>39098</v>
      </c>
      <c r="G34">
        <v>0.84921999999999997</v>
      </c>
      <c r="H34">
        <v>0.84313000000000005</v>
      </c>
      <c r="J34">
        <v>2</v>
      </c>
      <c r="L34">
        <v>-2</v>
      </c>
      <c r="M34" t="s">
        <v>17</v>
      </c>
      <c r="N34">
        <f t="shared" si="9"/>
        <v>48648.120000000032</v>
      </c>
      <c r="P34" s="7" t="s">
        <v>18353</v>
      </c>
      <c r="Q34" s="7">
        <f ca="1">SUMIF($A$36:$A$3410,"call",INDIRECT($Q$7))</f>
        <v>4.4799999999999986</v>
      </c>
      <c r="R34" s="7">
        <f>COUNTIF($A$36:$A$3410,"call")</f>
        <v>122</v>
      </c>
      <c r="S34" s="7"/>
      <c r="T34" s="1"/>
      <c r="U34" s="14" t="str">
        <f ca="1"/>
        <v>2025-06-18 08:22:10</v>
      </c>
      <c r="V34" s="7">
        <f t="shared" ca="1" si="0"/>
        <v>1</v>
      </c>
      <c r="W34" s="7">
        <f t="shared" ca="1" si="1"/>
        <v>1</v>
      </c>
      <c r="X34" s="7">
        <f t="shared" ca="1" si="2"/>
        <v>0.92</v>
      </c>
      <c r="Y34" s="7">
        <f t="shared" ca="1" si="3"/>
        <v>0.56096999999999997</v>
      </c>
      <c r="Z34" s="7">
        <f t="shared" ca="1" si="4"/>
        <v>0.56220999999999999</v>
      </c>
      <c r="AA34" s="7">
        <f t="shared" ca="1" si="5"/>
        <v>0.56220999999999999</v>
      </c>
      <c r="AB34">
        <f t="shared" ca="1" si="6"/>
        <v>0</v>
      </c>
      <c r="AC34">
        <f t="shared" ca="1" si="7"/>
        <v>0</v>
      </c>
      <c r="AD34">
        <f t="shared" ca="1" si="8"/>
        <v>1</v>
      </c>
    </row>
    <row r="35" spans="1:30" x14ac:dyDescent="0.2">
      <c r="A35" t="s">
        <v>18</v>
      </c>
      <c r="B35" t="s">
        <v>39105</v>
      </c>
      <c r="C35" t="s">
        <v>550</v>
      </c>
      <c r="D35" t="s">
        <v>223</v>
      </c>
      <c r="E35" t="s">
        <v>39106</v>
      </c>
      <c r="F35" t="s">
        <v>39107</v>
      </c>
      <c r="G35">
        <v>0.85055999999999998</v>
      </c>
      <c r="H35">
        <v>0.85019</v>
      </c>
      <c r="J35">
        <v>1</v>
      </c>
      <c r="L35">
        <v>0.92</v>
      </c>
      <c r="M35" t="s">
        <v>17</v>
      </c>
      <c r="N35">
        <f t="shared" si="9"/>
        <v>48650.120000000032</v>
      </c>
      <c r="P35" s="7" t="s">
        <v>18354</v>
      </c>
      <c r="Q35" s="7">
        <f ca="1">SUMIF($A$36:$A$3410,"put",INDIRECT($Q$7))</f>
        <v>13.32000000000003</v>
      </c>
      <c r="R35" s="7">
        <f>COUNTIF($A$36:$A$3410,"put")</f>
        <v>113</v>
      </c>
      <c r="T35" s="1"/>
      <c r="U35" s="14" t="str">
        <f ca="1"/>
        <v>2025-06-18 08:11:58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0.56198999999999999</v>
      </c>
      <c r="Z35" s="7">
        <f t="shared" ca="1" si="4"/>
        <v>0.56484999999999996</v>
      </c>
      <c r="AA35" s="7">
        <f t="shared" ca="1" si="5"/>
        <v>0.56484999999999996</v>
      </c>
      <c r="AB35">
        <f t="shared" ca="1" si="6"/>
        <v>0</v>
      </c>
      <c r="AC35">
        <f t="shared" ca="1" si="7"/>
        <v>0</v>
      </c>
      <c r="AD35">
        <f t="shared" ca="1" si="8"/>
        <v>1</v>
      </c>
    </row>
    <row r="36" spans="1:30" x14ac:dyDescent="0.2">
      <c r="A36" t="s">
        <v>11</v>
      </c>
      <c r="B36" t="s">
        <v>39108</v>
      </c>
      <c r="C36" t="s">
        <v>495</v>
      </c>
      <c r="D36" t="s">
        <v>223</v>
      </c>
      <c r="E36" t="s">
        <v>39109</v>
      </c>
      <c r="F36" t="s">
        <v>39110</v>
      </c>
      <c r="G36">
        <v>0.85316999999999998</v>
      </c>
      <c r="H36">
        <v>0.85077999999999998</v>
      </c>
      <c r="J36">
        <v>1</v>
      </c>
      <c r="L36">
        <v>-1</v>
      </c>
      <c r="M36" t="s">
        <v>17</v>
      </c>
      <c r="N36">
        <f t="shared" si="9"/>
        <v>48649.200000000033</v>
      </c>
      <c r="P36" s="7"/>
      <c r="Q36" s="7"/>
      <c r="R36" s="7"/>
      <c r="T36" s="1"/>
      <c r="U36" s="14" t="str">
        <f ca="1"/>
        <v>2025-06-18 08:01:18</v>
      </c>
      <c r="V36" s="7">
        <f t="shared" ca="1" si="0"/>
        <v>2</v>
      </c>
      <c r="W36" s="7">
        <f t="shared" ca="1" si="1"/>
        <v>3</v>
      </c>
      <c r="X36" s="7">
        <f t="shared" ca="1" si="2"/>
        <v>0.84000000000000008</v>
      </c>
      <c r="Y36" s="7">
        <f t="shared" ca="1" si="3"/>
        <v>0.56442000000000003</v>
      </c>
      <c r="Z36" s="7">
        <f t="shared" ca="1" si="4"/>
        <v>0.56484999999999996</v>
      </c>
      <c r="AA36" s="7">
        <f t="shared" ca="1" si="5"/>
        <v>0.56399999999999995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18</v>
      </c>
      <c r="B37" t="s">
        <v>39111</v>
      </c>
      <c r="C37" t="s">
        <v>31110</v>
      </c>
      <c r="D37" t="s">
        <v>223</v>
      </c>
      <c r="E37" t="s">
        <v>39112</v>
      </c>
      <c r="F37" t="s">
        <v>39113</v>
      </c>
      <c r="G37">
        <v>0.84845000000000004</v>
      </c>
      <c r="H37">
        <v>0.85275999999999996</v>
      </c>
      <c r="J37">
        <v>2</v>
      </c>
      <c r="L37">
        <v>-2</v>
      </c>
      <c r="M37" t="s">
        <v>17</v>
      </c>
      <c r="N37">
        <f t="shared" si="9"/>
        <v>48650.200000000033</v>
      </c>
      <c r="P37" s="1" t="s">
        <v>26820</v>
      </c>
      <c r="Q37" s="7">
        <f ca="1">COUNTIF($X$1:$X$2000,"&gt;0")</f>
        <v>97</v>
      </c>
      <c r="R37" s="7">
        <f ca="1">SUMIF($X$1:$X$2000,"&gt;0")</f>
        <v>225.59999999999988</v>
      </c>
      <c r="S37" s="19">
        <f ca="1">Q37/$Q$15</f>
        <v>0.75193798449612403</v>
      </c>
      <c r="U37" t="str">
        <f ca="1"/>
        <v>2025-06-18 07:51:05</v>
      </c>
      <c r="V37" s="7">
        <f t="shared" ca="1" si="0"/>
        <v>2</v>
      </c>
      <c r="W37" s="7">
        <f t="shared" ca="1" si="1"/>
        <v>3</v>
      </c>
      <c r="X37" s="7">
        <f t="shared" ca="1" si="2"/>
        <v>-3</v>
      </c>
      <c r="Y37" s="7">
        <f t="shared" ca="1" si="3"/>
        <v>0.56489999999999996</v>
      </c>
      <c r="Z37" s="7">
        <f t="shared" ca="1" si="4"/>
        <v>0.56386000000000003</v>
      </c>
      <c r="AA37" s="7">
        <f t="shared" ca="1" si="5"/>
        <v>0.56220999999999999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39114</v>
      </c>
      <c r="C38" t="s">
        <v>495</v>
      </c>
      <c r="D38" t="s">
        <v>223</v>
      </c>
      <c r="E38" t="s">
        <v>39115</v>
      </c>
      <c r="F38" t="s">
        <v>39113</v>
      </c>
      <c r="G38">
        <v>0.84738999999999998</v>
      </c>
      <c r="H38">
        <v>0.85275999999999996</v>
      </c>
      <c r="J38">
        <v>1</v>
      </c>
      <c r="L38">
        <v>-1</v>
      </c>
      <c r="M38" t="s">
        <v>17</v>
      </c>
      <c r="N38">
        <f t="shared" si="9"/>
        <v>48652.200000000033</v>
      </c>
      <c r="P38" s="7" t="s">
        <v>26826</v>
      </c>
      <c r="Q38" s="7">
        <f ca="1">SUM($AB$2:$AB$2000)</f>
        <v>32</v>
      </c>
      <c r="R38" s="7">
        <f ca="1">SUMIF($AB$2:$AB$2000,1,$X$2:$X$2000)</f>
        <v>90.600000000000037</v>
      </c>
      <c r="S38" s="19">
        <f ca="1">Q38/$Q$15</f>
        <v>0.24806201550387597</v>
      </c>
      <c r="U38" t="str">
        <f ca="1"/>
        <v>2025-06-18 07:40:53</v>
      </c>
      <c r="V38" s="7">
        <f t="shared" ca="1" si="0"/>
        <v>2</v>
      </c>
      <c r="W38" s="7">
        <f t="shared" ca="1" si="1"/>
        <v>3</v>
      </c>
      <c r="X38" s="7">
        <f t="shared" ca="1" si="2"/>
        <v>2.7600000000000002</v>
      </c>
      <c r="Y38" s="7">
        <f t="shared" ca="1" si="3"/>
        <v>0.56220000000000003</v>
      </c>
      <c r="Z38" s="7">
        <f t="shared" ca="1" si="4"/>
        <v>0.56179999999999997</v>
      </c>
      <c r="AA38" s="7">
        <f t="shared" ca="1" si="5"/>
        <v>0.56069999999999998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18</v>
      </c>
      <c r="B39" t="s">
        <v>39116</v>
      </c>
      <c r="C39" t="s">
        <v>28689</v>
      </c>
      <c r="D39" t="s">
        <v>223</v>
      </c>
      <c r="E39" t="s">
        <v>39117</v>
      </c>
      <c r="F39" t="s">
        <v>39113</v>
      </c>
      <c r="G39">
        <v>0.84962000000000004</v>
      </c>
      <c r="H39">
        <v>0.85275999999999996</v>
      </c>
      <c r="J39">
        <v>4</v>
      </c>
      <c r="L39">
        <v>-4</v>
      </c>
      <c r="M39" t="s">
        <v>17</v>
      </c>
      <c r="N39">
        <f t="shared" si="9"/>
        <v>48653.200000000033</v>
      </c>
      <c r="P39" s="7" t="s">
        <v>26827</v>
      </c>
      <c r="Q39">
        <f ca="1">Q15-Q37</f>
        <v>32</v>
      </c>
      <c r="R39" s="7">
        <f ca="1">SUMIF($X$1:$X$2000,"&lt;0")</f>
        <v>-214</v>
      </c>
      <c r="S39" s="19">
        <f ca="1">Q39/$Q$15</f>
        <v>0.24806201550387597</v>
      </c>
      <c r="U39" t="str">
        <f ca="1"/>
        <v>2025-06-18 07:30:40</v>
      </c>
      <c r="V39" s="7">
        <f t="shared" ca="1" si="0"/>
        <v>2</v>
      </c>
      <c r="W39" s="7">
        <f t="shared" ca="1" si="1"/>
        <v>3</v>
      </c>
      <c r="X39" s="7">
        <f t="shared" ca="1" si="2"/>
        <v>0.84000000000000008</v>
      </c>
      <c r="Y39" s="7">
        <f t="shared" ca="1" si="3"/>
        <v>0.56198000000000004</v>
      </c>
      <c r="Z39" s="7">
        <f t="shared" ca="1" si="4"/>
        <v>0.56381000000000003</v>
      </c>
      <c r="AA39" s="7">
        <f t="shared" ca="1" si="5"/>
        <v>0.56118999999999997</v>
      </c>
      <c r="AB39">
        <f t="shared" ca="1" si="6"/>
        <v>1</v>
      </c>
      <c r="AC39">
        <f t="shared" ca="1" si="7"/>
        <v>0</v>
      </c>
      <c r="AD39">
        <f t="shared" ca="1" si="8"/>
        <v>0</v>
      </c>
    </row>
    <row r="40" spans="1:30" x14ac:dyDescent="0.2">
      <c r="A40" t="s">
        <v>18</v>
      </c>
      <c r="B40" t="s">
        <v>39118</v>
      </c>
      <c r="C40" t="s">
        <v>28066</v>
      </c>
      <c r="D40" t="s">
        <v>223</v>
      </c>
      <c r="E40" t="s">
        <v>39119</v>
      </c>
      <c r="F40" t="s">
        <v>39113</v>
      </c>
      <c r="G40">
        <v>0.85082999999999998</v>
      </c>
      <c r="H40">
        <v>0.85275999999999996</v>
      </c>
      <c r="J40">
        <v>8</v>
      </c>
      <c r="L40">
        <v>-8</v>
      </c>
      <c r="M40" t="s">
        <v>17</v>
      </c>
      <c r="N40">
        <f t="shared" si="9"/>
        <v>48657.200000000033</v>
      </c>
      <c r="U40" t="str">
        <f ca="1"/>
        <v>2025-06-18 07:20:28</v>
      </c>
      <c r="V40" s="7">
        <f t="shared" ca="1" si="0"/>
        <v>1</v>
      </c>
      <c r="W40" s="7">
        <f t="shared" ca="1" si="1"/>
        <v>1</v>
      </c>
      <c r="X40" s="7">
        <f t="shared" ca="1" si="2"/>
        <v>0.92</v>
      </c>
      <c r="Y40" s="7">
        <f t="shared" ca="1" si="3"/>
        <v>0.56181000000000003</v>
      </c>
      <c r="Z40" s="7">
        <f t="shared" ca="1" si="4"/>
        <v>0.56408000000000003</v>
      </c>
      <c r="AA40" s="7">
        <f t="shared" ca="1" si="5"/>
        <v>0.56408000000000003</v>
      </c>
      <c r="AB40">
        <f t="shared" ca="1" si="6"/>
        <v>0</v>
      </c>
      <c r="AC40">
        <f t="shared" ca="1" si="7"/>
        <v>0</v>
      </c>
      <c r="AD40">
        <f t="shared" ca="1" si="8"/>
        <v>1</v>
      </c>
    </row>
    <row r="41" spans="1:30" x14ac:dyDescent="0.2">
      <c r="A41" t="s">
        <v>11</v>
      </c>
      <c r="B41" t="s">
        <v>39120</v>
      </c>
      <c r="C41" t="s">
        <v>6384</v>
      </c>
      <c r="D41" t="s">
        <v>223</v>
      </c>
      <c r="E41" t="s">
        <v>39121</v>
      </c>
      <c r="F41" t="s">
        <v>39122</v>
      </c>
      <c r="G41">
        <v>0.84819</v>
      </c>
      <c r="H41">
        <v>0.84758999999999995</v>
      </c>
      <c r="J41">
        <v>8</v>
      </c>
      <c r="L41">
        <v>-8</v>
      </c>
      <c r="M41" t="s">
        <v>17</v>
      </c>
      <c r="N41">
        <f t="shared" si="9"/>
        <v>48665.200000000033</v>
      </c>
      <c r="P41" s="7"/>
      <c r="U41" t="str">
        <f ca="1"/>
        <v>2025-06-18 07:10:15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0.56389999999999996</v>
      </c>
      <c r="Z41" s="7">
        <f t="shared" ca="1" si="4"/>
        <v>0.56732000000000005</v>
      </c>
      <c r="AA41" s="7">
        <f t="shared" ca="1" si="5"/>
        <v>0.56732000000000005</v>
      </c>
      <c r="AB41">
        <f t="shared" ca="1" si="6"/>
        <v>0</v>
      </c>
      <c r="AC41">
        <f t="shared" ca="1" si="7"/>
        <v>0</v>
      </c>
      <c r="AD41">
        <f t="shared" ca="1" si="8"/>
        <v>1</v>
      </c>
    </row>
    <row r="42" spans="1:30" x14ac:dyDescent="0.2">
      <c r="A42" t="s">
        <v>11</v>
      </c>
      <c r="B42" t="s">
        <v>39123</v>
      </c>
      <c r="C42" t="s">
        <v>28898</v>
      </c>
      <c r="D42" t="s">
        <v>223</v>
      </c>
      <c r="E42" t="s">
        <v>39124</v>
      </c>
      <c r="F42" t="s">
        <v>39122</v>
      </c>
      <c r="G42">
        <v>0.84975000000000001</v>
      </c>
      <c r="H42">
        <v>0.84758999999999995</v>
      </c>
      <c r="J42">
        <v>2</v>
      </c>
      <c r="L42">
        <v>-2</v>
      </c>
      <c r="M42" t="s">
        <v>17</v>
      </c>
      <c r="N42">
        <f t="shared" si="9"/>
        <v>48673.200000000033</v>
      </c>
      <c r="U42" t="str">
        <f ca="1"/>
        <v>2025-06-18 06:50:55</v>
      </c>
      <c r="V42" s="7">
        <f t="shared" ca="1" si="0"/>
        <v>2</v>
      </c>
      <c r="W42" s="7">
        <f t="shared" ca="1" si="1"/>
        <v>3</v>
      </c>
      <c r="X42" s="7">
        <f t="shared" ca="1" si="2"/>
        <v>-3</v>
      </c>
      <c r="Y42" s="7">
        <f t="shared" ca="1" si="3"/>
        <v>0.56850000000000001</v>
      </c>
      <c r="Z42" s="7">
        <f t="shared" ca="1" si="4"/>
        <v>0.57047999999999999</v>
      </c>
      <c r="AA42" s="7">
        <f t="shared" ca="1" si="5"/>
        <v>0.56899</v>
      </c>
      <c r="AB42">
        <f t="shared" ca="1" si="6"/>
        <v>0</v>
      </c>
      <c r="AC42">
        <f t="shared" ca="1" si="7"/>
        <v>0</v>
      </c>
      <c r="AD42">
        <f t="shared" ca="1" si="8"/>
        <v>1</v>
      </c>
    </row>
    <row r="43" spans="1:30" ht="19" x14ac:dyDescent="0.25">
      <c r="A43" t="s">
        <v>11</v>
      </c>
      <c r="B43" t="s">
        <v>39125</v>
      </c>
      <c r="C43" t="s">
        <v>495</v>
      </c>
      <c r="D43" t="s">
        <v>223</v>
      </c>
      <c r="E43" t="s">
        <v>39126</v>
      </c>
      <c r="F43" t="s">
        <v>39122</v>
      </c>
      <c r="G43">
        <v>0.85029999999999994</v>
      </c>
      <c r="H43">
        <v>0.84758999999999995</v>
      </c>
      <c r="J43">
        <v>1</v>
      </c>
      <c r="L43">
        <v>-1</v>
      </c>
      <c r="M43" t="s">
        <v>17</v>
      </c>
      <c r="N43">
        <f t="shared" si="9"/>
        <v>48675.200000000033</v>
      </c>
      <c r="P43" s="69" t="s">
        <v>39690</v>
      </c>
      <c r="U43" t="str">
        <f ca="1"/>
        <v>2025-06-18 06:40:42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0.57052000000000003</v>
      </c>
      <c r="Z43" s="7">
        <f t="shared" ca="1" si="4"/>
        <v>0.56847000000000003</v>
      </c>
      <c r="AA43" s="7">
        <f t="shared" ca="1" si="5"/>
        <v>0.56847000000000003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ht="19" x14ac:dyDescent="0.25">
      <c r="A44" t="s">
        <v>11</v>
      </c>
      <c r="B44" t="s">
        <v>39127</v>
      </c>
      <c r="C44" t="s">
        <v>31066</v>
      </c>
      <c r="D44" t="s">
        <v>223</v>
      </c>
      <c r="E44" t="s">
        <v>39128</v>
      </c>
      <c r="F44" t="s">
        <v>39122</v>
      </c>
      <c r="G44">
        <v>0.84909000000000001</v>
      </c>
      <c r="H44">
        <v>0.84758999999999995</v>
      </c>
      <c r="J44">
        <v>4</v>
      </c>
      <c r="L44">
        <v>-4</v>
      </c>
      <c r="M44" t="s">
        <v>17</v>
      </c>
      <c r="N44">
        <f t="shared" si="9"/>
        <v>48676.200000000033</v>
      </c>
      <c r="P44" s="69"/>
      <c r="U44" t="str">
        <f ca="1"/>
        <v>2025-06-18 06:30:30</v>
      </c>
      <c r="V44" s="7">
        <f t="shared" ca="1" si="0"/>
        <v>2</v>
      </c>
      <c r="W44" s="7">
        <f t="shared" ca="1" si="1"/>
        <v>3</v>
      </c>
      <c r="X44" s="7">
        <f t="shared" ca="1" si="2"/>
        <v>-3</v>
      </c>
      <c r="Y44" s="7">
        <f t="shared" ca="1" si="3"/>
        <v>0.56842000000000004</v>
      </c>
      <c r="Z44" s="7">
        <f t="shared" ca="1" si="4"/>
        <v>0.56815000000000004</v>
      </c>
      <c r="AA44" s="7">
        <f t="shared" ca="1" si="5"/>
        <v>0.56638999999999995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x14ac:dyDescent="0.2">
      <c r="A45" t="s">
        <v>11</v>
      </c>
      <c r="B45" t="s">
        <v>39129</v>
      </c>
      <c r="C45" t="s">
        <v>550</v>
      </c>
      <c r="D45" t="s">
        <v>223</v>
      </c>
      <c r="E45" t="s">
        <v>39130</v>
      </c>
      <c r="F45" t="s">
        <v>39131</v>
      </c>
      <c r="G45">
        <v>0.84885999999999995</v>
      </c>
      <c r="H45">
        <v>0.85002999999999995</v>
      </c>
      <c r="J45">
        <v>1</v>
      </c>
      <c r="L45">
        <v>0.92</v>
      </c>
      <c r="M45" t="s">
        <v>17</v>
      </c>
      <c r="N45">
        <f t="shared" si="9"/>
        <v>48680.200000000033</v>
      </c>
      <c r="U45" t="str">
        <f ca="1"/>
        <v>2025-06-18 06:20:17</v>
      </c>
      <c r="V45" s="7">
        <f t="shared" ca="1" si="0"/>
        <v>1</v>
      </c>
      <c r="W45" s="7">
        <f t="shared" ca="1" si="1"/>
        <v>1</v>
      </c>
      <c r="X45" s="7">
        <f t="shared" ca="1" si="2"/>
        <v>0.92</v>
      </c>
      <c r="Y45" s="7">
        <f t="shared" ca="1" si="3"/>
        <v>0.56589999999999996</v>
      </c>
      <c r="Z45" s="7">
        <f t="shared" ca="1" si="4"/>
        <v>0.5675</v>
      </c>
      <c r="AA45" s="7">
        <f t="shared" ca="1" si="5"/>
        <v>0.5675</v>
      </c>
      <c r="AB45">
        <f t="shared" ca="1" si="6"/>
        <v>0</v>
      </c>
      <c r="AC45">
        <f t="shared" ca="1" si="7"/>
        <v>0</v>
      </c>
      <c r="AD45">
        <f t="shared" ca="1" si="8"/>
        <v>1</v>
      </c>
    </row>
    <row r="46" spans="1:30" x14ac:dyDescent="0.2">
      <c r="A46" t="s">
        <v>11</v>
      </c>
      <c r="B46" t="s">
        <v>39132</v>
      </c>
      <c r="C46" t="s">
        <v>495</v>
      </c>
      <c r="D46" t="s">
        <v>223</v>
      </c>
      <c r="E46" t="s">
        <v>39133</v>
      </c>
      <c r="F46" t="s">
        <v>39134</v>
      </c>
      <c r="G46">
        <v>0.84706000000000004</v>
      </c>
      <c r="H46">
        <v>0.84914000000000001</v>
      </c>
      <c r="J46">
        <v>1</v>
      </c>
      <c r="L46">
        <v>0.92</v>
      </c>
      <c r="M46" t="s">
        <v>17</v>
      </c>
      <c r="N46">
        <f t="shared" si="9"/>
        <v>48679.280000000035</v>
      </c>
      <c r="U46" t="str">
        <f ca="1"/>
        <v>2025-06-18 06:10:05</v>
      </c>
      <c r="V46" s="7">
        <f t="shared" ca="1" si="0"/>
        <v>1</v>
      </c>
      <c r="W46" s="7">
        <f t="shared" ca="1" si="1"/>
        <v>1</v>
      </c>
      <c r="X46" s="7">
        <f t="shared" ca="1" si="2"/>
        <v>0.92</v>
      </c>
      <c r="Y46" s="7">
        <f t="shared" ca="1" si="3"/>
        <v>0.56723000000000001</v>
      </c>
      <c r="Z46" s="7">
        <f t="shared" ca="1" si="4"/>
        <v>0.56920000000000004</v>
      </c>
      <c r="AA46" s="7">
        <f t="shared" ca="1" si="5"/>
        <v>0.56920000000000004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39135</v>
      </c>
      <c r="C47" t="s">
        <v>495</v>
      </c>
      <c r="D47" t="s">
        <v>223</v>
      </c>
      <c r="E47" t="s">
        <v>39136</v>
      </c>
      <c r="F47" t="s">
        <v>39137</v>
      </c>
      <c r="G47">
        <v>0.84713000000000005</v>
      </c>
      <c r="H47">
        <v>0.84694999999999998</v>
      </c>
      <c r="J47">
        <v>1</v>
      </c>
      <c r="L47">
        <v>-1</v>
      </c>
      <c r="M47" t="s">
        <v>17</v>
      </c>
      <c r="N47">
        <f t="shared" si="9"/>
        <v>48678.360000000037</v>
      </c>
      <c r="U47" t="str">
        <f ca="1"/>
        <v>2025-06-18 05:45:27</v>
      </c>
      <c r="V47" s="7">
        <f t="shared" ca="1" si="0"/>
        <v>4</v>
      </c>
      <c r="W47" s="7">
        <f t="shared" ca="1" si="1"/>
        <v>15</v>
      </c>
      <c r="X47" s="7">
        <f t="shared" ca="1" si="2"/>
        <v>-15</v>
      </c>
      <c r="Y47" s="7">
        <f t="shared" ca="1" si="3"/>
        <v>0.85211000000000003</v>
      </c>
      <c r="Z47" s="7">
        <f t="shared" ca="1" si="4"/>
        <v>0.84955000000000003</v>
      </c>
      <c r="AA47" s="7">
        <f t="shared" ca="1" si="5"/>
        <v>0.84719999999999995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39138</v>
      </c>
      <c r="C48" t="s">
        <v>28065</v>
      </c>
      <c r="D48" t="s">
        <v>223</v>
      </c>
      <c r="E48" t="s">
        <v>39139</v>
      </c>
      <c r="F48" t="s">
        <v>39137</v>
      </c>
      <c r="G48">
        <v>0.84541999999999995</v>
      </c>
      <c r="H48">
        <v>0.84694999999999998</v>
      </c>
      <c r="J48">
        <v>2</v>
      </c>
      <c r="L48">
        <v>1.84</v>
      </c>
      <c r="M48" t="s">
        <v>17</v>
      </c>
      <c r="N48">
        <f t="shared" si="9"/>
        <v>48679.360000000037</v>
      </c>
      <c r="U48" t="str">
        <f ca="1"/>
        <v>2025-06-18 05:35:15</v>
      </c>
      <c r="V48" s="7">
        <f t="shared" ca="1" si="0"/>
        <v>4</v>
      </c>
      <c r="W48" s="7">
        <f t="shared" ca="1" si="1"/>
        <v>15</v>
      </c>
      <c r="X48" s="7">
        <f t="shared" ca="1" si="2"/>
        <v>8.0400000000000009</v>
      </c>
      <c r="Y48" s="7">
        <f t="shared" ca="1" si="3"/>
        <v>0.84699999999999998</v>
      </c>
      <c r="Z48" s="7">
        <f t="shared" ca="1" si="4"/>
        <v>0.84823999999999999</v>
      </c>
      <c r="AA48" s="7">
        <f t="shared" ca="1" si="5"/>
        <v>0.84565999999999997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39140</v>
      </c>
      <c r="C49" t="s">
        <v>544</v>
      </c>
      <c r="D49" t="s">
        <v>223</v>
      </c>
      <c r="E49" t="s">
        <v>39141</v>
      </c>
      <c r="F49" t="s">
        <v>39142</v>
      </c>
      <c r="G49">
        <v>0.84431999999999996</v>
      </c>
      <c r="H49">
        <v>0.84753000000000001</v>
      </c>
      <c r="J49">
        <v>1</v>
      </c>
      <c r="L49">
        <v>0.92</v>
      </c>
      <c r="M49" t="s">
        <v>17</v>
      </c>
      <c r="N49">
        <f t="shared" si="9"/>
        <v>48677.52000000004</v>
      </c>
      <c r="U49" t="str">
        <f ca="1"/>
        <v>2025-06-18 05:14:03</v>
      </c>
      <c r="V49" s="7">
        <f t="shared" ca="1" si="0"/>
        <v>2</v>
      </c>
      <c r="W49" s="7">
        <f t="shared" ca="1" si="1"/>
        <v>3</v>
      </c>
      <c r="X49" s="7">
        <f t="shared" ca="1" si="2"/>
        <v>2.63</v>
      </c>
      <c r="Y49" s="7">
        <f t="shared" ca="1" si="3"/>
        <v>1.8770800000000001</v>
      </c>
      <c r="Z49" s="7">
        <f t="shared" ca="1" si="4"/>
        <v>1.87906</v>
      </c>
      <c r="AA49" s="7">
        <f t="shared" ca="1" si="5"/>
        <v>1.8775900000000001</v>
      </c>
      <c r="AB49">
        <f t="shared" ca="1" si="6"/>
        <v>0</v>
      </c>
      <c r="AC49">
        <f t="shared" ca="1" si="7"/>
        <v>0</v>
      </c>
      <c r="AD49">
        <f t="shared" ca="1" si="8"/>
        <v>1</v>
      </c>
    </row>
    <row r="50" spans="1:30" x14ac:dyDescent="0.2">
      <c r="A50" t="s">
        <v>11</v>
      </c>
      <c r="B50" t="s">
        <v>39143</v>
      </c>
      <c r="C50" t="s">
        <v>495</v>
      </c>
      <c r="D50" t="s">
        <v>223</v>
      </c>
      <c r="E50" t="s">
        <v>39144</v>
      </c>
      <c r="F50" t="s">
        <v>39145</v>
      </c>
      <c r="G50">
        <v>0.84201000000000004</v>
      </c>
      <c r="H50">
        <v>0.84406999999999999</v>
      </c>
      <c r="J50">
        <v>1</v>
      </c>
      <c r="L50">
        <v>0.92</v>
      </c>
      <c r="M50" t="s">
        <v>17</v>
      </c>
      <c r="N50">
        <f t="shared" si="9"/>
        <v>48676.600000000042</v>
      </c>
      <c r="U50" t="str">
        <f ca="1"/>
        <v>2025-06-18 05:03:50</v>
      </c>
      <c r="V50" s="7">
        <f t="shared" ca="1" si="0"/>
        <v>2</v>
      </c>
      <c r="W50" s="7">
        <f t="shared" ca="1" si="1"/>
        <v>3</v>
      </c>
      <c r="X50" s="7">
        <f t="shared" ca="1" si="2"/>
        <v>2.69</v>
      </c>
      <c r="Y50" s="7">
        <f t="shared" ca="1" si="3"/>
        <v>1.87775</v>
      </c>
      <c r="Z50" s="7">
        <f t="shared" ca="1" si="4"/>
        <v>1.88472</v>
      </c>
      <c r="AA50" s="7">
        <f t="shared" ca="1" si="5"/>
        <v>1.8833500000000001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18</v>
      </c>
      <c r="B51" t="s">
        <v>39146</v>
      </c>
      <c r="C51" t="s">
        <v>550</v>
      </c>
      <c r="D51" t="s">
        <v>223</v>
      </c>
      <c r="E51" t="s">
        <v>39147</v>
      </c>
      <c r="F51" t="s">
        <v>39148</v>
      </c>
      <c r="G51">
        <v>0.8427</v>
      </c>
      <c r="H51">
        <v>0.84218999999999999</v>
      </c>
      <c r="J51">
        <v>1</v>
      </c>
      <c r="L51">
        <v>0.92</v>
      </c>
      <c r="M51" t="s">
        <v>17</v>
      </c>
      <c r="N51">
        <f t="shared" si="9"/>
        <v>48675.680000000044</v>
      </c>
      <c r="U51" t="str">
        <f ca="1"/>
        <v>2025-06-18 04:53:12</v>
      </c>
      <c r="V51" s="7">
        <f t="shared" ca="1" si="0"/>
        <v>3</v>
      </c>
      <c r="W51" s="7">
        <f t="shared" ca="1" si="1"/>
        <v>7</v>
      </c>
      <c r="X51" s="7">
        <f t="shared" ca="1" si="2"/>
        <v>0.64000000000000012</v>
      </c>
      <c r="Y51" s="7">
        <f t="shared" ca="1" si="3"/>
        <v>1.88341</v>
      </c>
      <c r="Z51" s="7">
        <f t="shared" ca="1" si="4"/>
        <v>1.8874</v>
      </c>
      <c r="AA51" s="7">
        <f t="shared" ca="1" si="5"/>
        <v>1.88306</v>
      </c>
      <c r="AB51">
        <f t="shared" ca="1" si="6"/>
        <v>1</v>
      </c>
      <c r="AC51">
        <f t="shared" ca="1" si="7"/>
        <v>0</v>
      </c>
      <c r="AD51">
        <f t="shared" ca="1" si="8"/>
        <v>0</v>
      </c>
    </row>
    <row r="52" spans="1:30" x14ac:dyDescent="0.2">
      <c r="A52" t="s">
        <v>11</v>
      </c>
      <c r="B52" t="s">
        <v>39149</v>
      </c>
      <c r="C52" t="s">
        <v>28071</v>
      </c>
      <c r="D52" t="s">
        <v>223</v>
      </c>
      <c r="E52" t="s">
        <v>39150</v>
      </c>
      <c r="F52" t="s">
        <v>39151</v>
      </c>
      <c r="G52">
        <v>0.84441999999999995</v>
      </c>
      <c r="H52">
        <v>0.84257000000000004</v>
      </c>
      <c r="J52">
        <v>2</v>
      </c>
      <c r="L52">
        <v>-2</v>
      </c>
      <c r="M52" t="s">
        <v>17</v>
      </c>
      <c r="N52">
        <f t="shared" si="9"/>
        <v>48674.760000000046</v>
      </c>
      <c r="U52" t="str">
        <f ca="1"/>
        <v>2025-06-18 04:42:40</v>
      </c>
      <c r="V52" s="7">
        <f t="shared" ca="1" si="0"/>
        <v>3</v>
      </c>
      <c r="W52" s="7">
        <f t="shared" ca="1" si="1"/>
        <v>7</v>
      </c>
      <c r="X52" s="7">
        <f t="shared" ca="1" si="2"/>
        <v>0.68000000000000016</v>
      </c>
      <c r="Y52" s="7">
        <f t="shared" ca="1" si="3"/>
        <v>1.88689</v>
      </c>
      <c r="Z52" s="7">
        <f t="shared" ca="1" si="4"/>
        <v>1.88696</v>
      </c>
      <c r="AA52" s="7">
        <f t="shared" ca="1" si="5"/>
        <v>1.88242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39152</v>
      </c>
      <c r="C53" t="s">
        <v>732</v>
      </c>
      <c r="D53" t="s">
        <v>223</v>
      </c>
      <c r="E53" t="s">
        <v>39153</v>
      </c>
      <c r="F53" t="s">
        <v>39151</v>
      </c>
      <c r="G53">
        <v>0.84287000000000001</v>
      </c>
      <c r="H53">
        <v>0.84257000000000004</v>
      </c>
      <c r="J53">
        <v>8</v>
      </c>
      <c r="L53">
        <v>-8</v>
      </c>
      <c r="M53" t="s">
        <v>17</v>
      </c>
      <c r="N53">
        <f t="shared" si="9"/>
        <v>48676.760000000046</v>
      </c>
      <c r="U53" t="str">
        <f ca="1"/>
        <v>2025-06-18 04:32:28</v>
      </c>
      <c r="V53" s="7">
        <f t="shared" ca="1" si="0"/>
        <v>1</v>
      </c>
      <c r="W53" s="7">
        <f t="shared" ca="1" si="1"/>
        <v>1</v>
      </c>
      <c r="X53" s="7">
        <f t="shared" ca="1" si="2"/>
        <v>0.92</v>
      </c>
      <c r="Y53" s="7">
        <f t="shared" ca="1" si="3"/>
        <v>1.88293</v>
      </c>
      <c r="Z53" s="7">
        <f t="shared" ca="1" si="4"/>
        <v>1.88944</v>
      </c>
      <c r="AA53" s="7">
        <f t="shared" ca="1" si="5"/>
        <v>1.88944</v>
      </c>
      <c r="AB53">
        <f t="shared" ca="1" si="6"/>
        <v>0</v>
      </c>
      <c r="AC53">
        <f t="shared" ca="1" si="7"/>
        <v>0</v>
      </c>
      <c r="AD53">
        <f t="shared" ca="1" si="8"/>
        <v>1</v>
      </c>
    </row>
    <row r="54" spans="1:30" x14ac:dyDescent="0.2">
      <c r="A54" t="s">
        <v>11</v>
      </c>
      <c r="B54" t="s">
        <v>39154</v>
      </c>
      <c r="C54" t="s">
        <v>495</v>
      </c>
      <c r="D54" t="s">
        <v>223</v>
      </c>
      <c r="E54" t="s">
        <v>39155</v>
      </c>
      <c r="F54" t="s">
        <v>39151</v>
      </c>
      <c r="G54">
        <v>0.84543999999999997</v>
      </c>
      <c r="H54">
        <v>0.84257000000000004</v>
      </c>
      <c r="J54">
        <v>1</v>
      </c>
      <c r="L54">
        <v>-1</v>
      </c>
      <c r="M54" t="s">
        <v>17</v>
      </c>
      <c r="N54">
        <f t="shared" si="9"/>
        <v>48684.760000000046</v>
      </c>
      <c r="U54" t="str">
        <f ca="1"/>
        <v>2025-06-18 04:22:15</v>
      </c>
      <c r="V54" s="7">
        <f t="shared" ca="1" si="0"/>
        <v>2</v>
      </c>
      <c r="W54" s="7">
        <f t="shared" ca="1" si="1"/>
        <v>3</v>
      </c>
      <c r="X54" s="7">
        <f t="shared" ca="1" si="2"/>
        <v>0.84000000000000008</v>
      </c>
      <c r="Y54" s="7">
        <f t="shared" ca="1" si="3"/>
        <v>1.8898600000000001</v>
      </c>
      <c r="Z54" s="7">
        <f t="shared" ca="1" si="4"/>
        <v>1.89008</v>
      </c>
      <c r="AA54" s="7">
        <f t="shared" ca="1" si="5"/>
        <v>1.8889800000000001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11</v>
      </c>
      <c r="B55" t="s">
        <v>39156</v>
      </c>
      <c r="C55" t="s">
        <v>28424</v>
      </c>
      <c r="D55" t="s">
        <v>223</v>
      </c>
      <c r="E55" t="s">
        <v>39157</v>
      </c>
      <c r="F55" t="s">
        <v>39151</v>
      </c>
      <c r="G55">
        <v>0.84343999999999997</v>
      </c>
      <c r="H55">
        <v>0.84257000000000004</v>
      </c>
      <c r="J55">
        <v>4</v>
      </c>
      <c r="L55">
        <v>-4</v>
      </c>
      <c r="M55" t="s">
        <v>17</v>
      </c>
      <c r="N55">
        <f t="shared" si="9"/>
        <v>48685.760000000046</v>
      </c>
      <c r="U55" t="str">
        <f ca="1"/>
        <v>2025-06-18 04:12:02</v>
      </c>
      <c r="V55" s="7">
        <f t="shared" ca="1" si="0"/>
        <v>3</v>
      </c>
      <c r="W55" s="7">
        <f t="shared" ca="1" si="1"/>
        <v>7</v>
      </c>
      <c r="X55" s="7">
        <f t="shared" ca="1" si="2"/>
        <v>6.44</v>
      </c>
      <c r="Y55" s="7">
        <f t="shared" ca="1" si="3"/>
        <v>1.8900699999999999</v>
      </c>
      <c r="Z55" s="7">
        <f t="shared" ca="1" si="4"/>
        <v>1.8891100000000001</v>
      </c>
      <c r="AA55" s="7">
        <f t="shared" ca="1" si="5"/>
        <v>1.8867100000000001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39158</v>
      </c>
      <c r="C56" t="s">
        <v>544</v>
      </c>
      <c r="D56" t="s">
        <v>223</v>
      </c>
      <c r="E56" t="s">
        <v>39159</v>
      </c>
      <c r="F56" t="s">
        <v>39160</v>
      </c>
      <c r="G56">
        <v>0.84509999999999996</v>
      </c>
      <c r="H56">
        <v>0.84558999999999995</v>
      </c>
      <c r="J56">
        <v>1</v>
      </c>
      <c r="L56">
        <v>0.92</v>
      </c>
      <c r="M56" t="s">
        <v>17</v>
      </c>
      <c r="N56">
        <f t="shared" si="9"/>
        <v>48689.760000000046</v>
      </c>
      <c r="U56" t="str">
        <f ca="1"/>
        <v>2025-06-18 04:01:50</v>
      </c>
      <c r="V56" s="7">
        <f t="shared" ca="1" si="0"/>
        <v>1</v>
      </c>
      <c r="W56" s="7">
        <f t="shared" ca="1" si="1"/>
        <v>1</v>
      </c>
      <c r="X56" s="7">
        <f t="shared" ca="1" si="2"/>
        <v>0.92</v>
      </c>
      <c r="Y56" s="7">
        <f t="shared" ca="1" si="3"/>
        <v>1.88913</v>
      </c>
      <c r="Z56" s="7">
        <f t="shared" ca="1" si="4"/>
        <v>1.8857699999999999</v>
      </c>
      <c r="AA56" s="7">
        <f t="shared" ca="1" si="5"/>
        <v>1.8857699999999999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39161</v>
      </c>
      <c r="C57" t="s">
        <v>2723</v>
      </c>
      <c r="D57" t="s">
        <v>223</v>
      </c>
      <c r="E57" t="s">
        <v>39162</v>
      </c>
      <c r="F57" t="s">
        <v>39163</v>
      </c>
      <c r="G57">
        <v>0.84440000000000004</v>
      </c>
      <c r="H57">
        <v>0.84506999999999999</v>
      </c>
      <c r="J57">
        <v>2</v>
      </c>
      <c r="L57">
        <v>1.84</v>
      </c>
      <c r="M57" t="s">
        <v>17</v>
      </c>
      <c r="N57">
        <f t="shared" si="9"/>
        <v>48688.840000000047</v>
      </c>
      <c r="U57" t="str">
        <f ca="1"/>
        <v>2025-06-18 03:40:11</v>
      </c>
      <c r="V57" s="7">
        <f t="shared" ca="1" si="0"/>
        <v>2</v>
      </c>
      <c r="W57" s="7">
        <f t="shared" ca="1" si="1"/>
        <v>3</v>
      </c>
      <c r="X57" s="7">
        <f t="shared" ca="1" si="2"/>
        <v>2.72</v>
      </c>
      <c r="Y57" s="7">
        <f t="shared" ca="1" si="3"/>
        <v>0.84709999999999996</v>
      </c>
      <c r="Z57" s="7">
        <f t="shared" ca="1" si="4"/>
        <v>0.84704000000000002</v>
      </c>
      <c r="AA57" s="7">
        <f t="shared" ca="1" si="5"/>
        <v>0.84550000000000003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39164</v>
      </c>
      <c r="C58" t="s">
        <v>495</v>
      </c>
      <c r="D58" t="s">
        <v>223</v>
      </c>
      <c r="E58" t="s">
        <v>39165</v>
      </c>
      <c r="F58" t="s">
        <v>39163</v>
      </c>
      <c r="G58">
        <v>0.84521999999999997</v>
      </c>
      <c r="H58">
        <v>0.84506999999999999</v>
      </c>
      <c r="J58">
        <v>1</v>
      </c>
      <c r="L58">
        <v>-1</v>
      </c>
      <c r="M58" t="s">
        <v>17</v>
      </c>
      <c r="N58">
        <f t="shared" si="9"/>
        <v>48687.000000000051</v>
      </c>
      <c r="U58" t="str">
        <f ca="1"/>
        <v>2025-06-18 03:29:58</v>
      </c>
      <c r="V58" s="7">
        <f t="shared" ca="1" si="0"/>
        <v>2</v>
      </c>
      <c r="W58" s="7">
        <f t="shared" ca="1" si="1"/>
        <v>3</v>
      </c>
      <c r="X58" s="7">
        <f t="shared" ca="1" si="2"/>
        <v>-3</v>
      </c>
      <c r="Y58" s="7">
        <f t="shared" ca="1" si="3"/>
        <v>0.84687999999999997</v>
      </c>
      <c r="Z58" s="7">
        <f t="shared" ca="1" si="4"/>
        <v>0.84650000000000003</v>
      </c>
      <c r="AA58" s="7">
        <f t="shared" ca="1" si="5"/>
        <v>0.84572999999999998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39166</v>
      </c>
      <c r="C59" t="s">
        <v>722</v>
      </c>
      <c r="D59" t="s">
        <v>223</v>
      </c>
      <c r="E59" t="s">
        <v>39167</v>
      </c>
      <c r="F59" t="s">
        <v>39163</v>
      </c>
      <c r="G59">
        <v>0.84348999999999996</v>
      </c>
      <c r="H59">
        <v>0.84506999999999999</v>
      </c>
      <c r="J59">
        <v>4</v>
      </c>
      <c r="L59">
        <v>3.68</v>
      </c>
      <c r="M59" t="s">
        <v>17</v>
      </c>
      <c r="N59">
        <f t="shared" si="9"/>
        <v>48688.000000000051</v>
      </c>
      <c r="U59" t="str">
        <f ca="1"/>
        <v>2025-06-18 03:19:45</v>
      </c>
      <c r="V59" s="7">
        <f t="shared" ca="1" si="0"/>
        <v>2</v>
      </c>
      <c r="W59" s="7">
        <f t="shared" ca="1" si="1"/>
        <v>3</v>
      </c>
      <c r="X59" s="7">
        <f t="shared" ca="1" si="2"/>
        <v>-3</v>
      </c>
      <c r="Y59" s="7">
        <f t="shared" ca="1" si="3"/>
        <v>0.84621999999999997</v>
      </c>
      <c r="Z59" s="7">
        <f t="shared" ca="1" si="4"/>
        <v>0.84770999999999996</v>
      </c>
      <c r="AA59" s="7">
        <f t="shared" ca="1" si="5"/>
        <v>0.84714</v>
      </c>
      <c r="AB59">
        <f t="shared" ca="1" si="6"/>
        <v>0</v>
      </c>
      <c r="AC59">
        <f t="shared" ca="1" si="7"/>
        <v>0</v>
      </c>
      <c r="AD59">
        <f t="shared" ca="1" si="8"/>
        <v>1</v>
      </c>
    </row>
    <row r="60" spans="1:30" x14ac:dyDescent="0.2">
      <c r="A60" t="s">
        <v>18</v>
      </c>
      <c r="B60" t="s">
        <v>39168</v>
      </c>
      <c r="C60" t="s">
        <v>3054</v>
      </c>
      <c r="D60" t="s">
        <v>223</v>
      </c>
      <c r="E60" t="s">
        <v>39169</v>
      </c>
      <c r="F60" t="s">
        <v>39170</v>
      </c>
      <c r="G60">
        <v>0.84497</v>
      </c>
      <c r="H60">
        <v>0.84447000000000005</v>
      </c>
      <c r="J60">
        <v>4</v>
      </c>
      <c r="L60">
        <v>3.64</v>
      </c>
      <c r="M60" t="s">
        <v>17</v>
      </c>
      <c r="N60">
        <f t="shared" si="9"/>
        <v>48684.320000000051</v>
      </c>
      <c r="U60" t="str">
        <f ca="1"/>
        <v>2025-06-18 03:09:33</v>
      </c>
      <c r="V60" s="7">
        <f t="shared" ca="1" si="0"/>
        <v>1</v>
      </c>
      <c r="W60" s="7">
        <f t="shared" ca="1" si="1"/>
        <v>1</v>
      </c>
      <c r="X60" s="7">
        <f t="shared" ca="1" si="2"/>
        <v>0.92</v>
      </c>
      <c r="Y60" s="7">
        <f t="shared" ca="1" si="3"/>
        <v>0.84738999999999998</v>
      </c>
      <c r="Z60" s="7">
        <f t="shared" ca="1" si="4"/>
        <v>0.84601999999999999</v>
      </c>
      <c r="AA60" s="7">
        <f t="shared" ca="1" si="5"/>
        <v>0.84601999999999999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18</v>
      </c>
      <c r="B61" t="s">
        <v>39171</v>
      </c>
      <c r="C61" t="s">
        <v>495</v>
      </c>
      <c r="D61" t="s">
        <v>223</v>
      </c>
      <c r="E61" t="s">
        <v>39172</v>
      </c>
      <c r="F61" t="s">
        <v>39170</v>
      </c>
      <c r="G61">
        <v>0.84153999999999995</v>
      </c>
      <c r="H61">
        <v>0.84447000000000005</v>
      </c>
      <c r="J61">
        <v>1</v>
      </c>
      <c r="L61">
        <v>-1</v>
      </c>
      <c r="M61" t="s">
        <v>17</v>
      </c>
      <c r="N61">
        <f t="shared" si="9"/>
        <v>48680.680000000051</v>
      </c>
      <c r="U61" t="str">
        <f ca="1"/>
        <v>2025-06-18 02:59:20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0.84641</v>
      </c>
      <c r="Z61" s="7">
        <f t="shared" ca="1" si="4"/>
        <v>0.84731999999999996</v>
      </c>
      <c r="AA61" s="7">
        <f t="shared" ca="1" si="5"/>
        <v>0.84613000000000005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18</v>
      </c>
      <c r="B62" t="s">
        <v>39173</v>
      </c>
      <c r="C62" t="s">
        <v>28065</v>
      </c>
      <c r="D62" t="s">
        <v>223</v>
      </c>
      <c r="E62" t="s">
        <v>39174</v>
      </c>
      <c r="F62" t="s">
        <v>39170</v>
      </c>
      <c r="G62">
        <v>0.84338999999999997</v>
      </c>
      <c r="H62">
        <v>0.84447000000000005</v>
      </c>
      <c r="J62">
        <v>2</v>
      </c>
      <c r="L62">
        <v>-2</v>
      </c>
      <c r="M62" t="s">
        <v>17</v>
      </c>
      <c r="N62">
        <f t="shared" si="9"/>
        <v>48681.680000000051</v>
      </c>
      <c r="U62" t="str">
        <f ca="1"/>
        <v>2025-06-18 02:48:41</v>
      </c>
      <c r="V62" s="7">
        <f t="shared" ca="1" si="0"/>
        <v>1</v>
      </c>
      <c r="W62" s="7">
        <f t="shared" ca="1" si="1"/>
        <v>1</v>
      </c>
      <c r="X62" s="7">
        <f t="shared" ca="1" si="2"/>
        <v>0.92</v>
      </c>
      <c r="Y62" s="7">
        <f t="shared" ca="1" si="3"/>
        <v>0.84631999999999996</v>
      </c>
      <c r="Z62" s="7">
        <f t="shared" ca="1" si="4"/>
        <v>0.84574000000000005</v>
      </c>
      <c r="AA62" s="7">
        <f t="shared" ca="1" si="5"/>
        <v>0.84574000000000005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39175</v>
      </c>
      <c r="C63" t="s">
        <v>495</v>
      </c>
      <c r="D63" t="s">
        <v>14</v>
      </c>
      <c r="E63" t="s">
        <v>39176</v>
      </c>
      <c r="F63" t="s">
        <v>39177</v>
      </c>
      <c r="G63">
        <v>0.55937000000000003</v>
      </c>
      <c r="H63">
        <v>0.55828999999999995</v>
      </c>
      <c r="J63">
        <v>1</v>
      </c>
      <c r="L63">
        <v>-1</v>
      </c>
      <c r="M63" t="s">
        <v>17</v>
      </c>
      <c r="N63">
        <f t="shared" si="9"/>
        <v>48683.680000000051</v>
      </c>
      <c r="U63" t="str">
        <f ca="1"/>
        <v>2025-06-18 02:35:48</v>
      </c>
      <c r="V63" s="7">
        <f t="shared" ca="1" si="0"/>
        <v>4</v>
      </c>
      <c r="W63" s="7">
        <f t="shared" ca="1" si="1"/>
        <v>15</v>
      </c>
      <c r="X63" s="7">
        <f t="shared" ca="1" si="2"/>
        <v>8.0400000000000009</v>
      </c>
      <c r="Y63" s="7">
        <f t="shared" ca="1" si="3"/>
        <v>0.84740000000000004</v>
      </c>
      <c r="Z63" s="7">
        <f t="shared" ca="1" si="4"/>
        <v>0.84846999999999995</v>
      </c>
      <c r="AA63" s="7">
        <f t="shared" ca="1" si="5"/>
        <v>0.84663999999999995</v>
      </c>
      <c r="AB63">
        <f t="shared" ca="1" si="6"/>
        <v>1</v>
      </c>
      <c r="AC63">
        <f t="shared" ca="1" si="7"/>
        <v>0</v>
      </c>
      <c r="AD63">
        <f t="shared" ca="1" si="8"/>
        <v>0</v>
      </c>
    </row>
    <row r="64" spans="1:30" x14ac:dyDescent="0.2">
      <c r="A64" t="s">
        <v>11</v>
      </c>
      <c r="B64" t="s">
        <v>39178</v>
      </c>
      <c r="C64" t="s">
        <v>33561</v>
      </c>
      <c r="D64" t="s">
        <v>14</v>
      </c>
      <c r="E64" t="s">
        <v>39179</v>
      </c>
      <c r="F64" t="s">
        <v>39177</v>
      </c>
      <c r="G64">
        <v>0.55827000000000004</v>
      </c>
      <c r="H64">
        <v>0.55828999999999995</v>
      </c>
      <c r="J64">
        <v>2</v>
      </c>
      <c r="L64">
        <v>1.8</v>
      </c>
      <c r="M64" t="s">
        <v>17</v>
      </c>
      <c r="N64">
        <f t="shared" si="9"/>
        <v>48684.680000000051</v>
      </c>
      <c r="U64" t="str">
        <f ca="1"/>
        <v>2025-06-18 02:25:36</v>
      </c>
      <c r="V64" s="7">
        <f t="shared" ca="1" si="0"/>
        <v>2</v>
      </c>
      <c r="W64" s="7">
        <f t="shared" ca="1" si="1"/>
        <v>3</v>
      </c>
      <c r="X64" s="7">
        <f t="shared" ca="1" si="2"/>
        <v>2.7600000000000002</v>
      </c>
      <c r="Y64" s="7">
        <f t="shared" ca="1" si="3"/>
        <v>0.84794000000000003</v>
      </c>
      <c r="Z64" s="7">
        <f t="shared" ca="1" si="4"/>
        <v>0.84769000000000005</v>
      </c>
      <c r="AA64" s="7">
        <f t="shared" ca="1" si="5"/>
        <v>0.84550000000000003</v>
      </c>
      <c r="AB64">
        <f t="shared" ca="1" si="6"/>
        <v>0</v>
      </c>
      <c r="AC64">
        <f t="shared" ca="1" si="7"/>
        <v>1</v>
      </c>
      <c r="AD64">
        <f t="shared" ca="1" si="8"/>
        <v>0</v>
      </c>
    </row>
    <row r="65" spans="1:30" x14ac:dyDescent="0.2">
      <c r="A65" t="s">
        <v>11</v>
      </c>
      <c r="B65" t="s">
        <v>39180</v>
      </c>
      <c r="C65" t="s">
        <v>28689</v>
      </c>
      <c r="D65" t="s">
        <v>14</v>
      </c>
      <c r="E65" t="s">
        <v>39181</v>
      </c>
      <c r="F65" t="s">
        <v>39182</v>
      </c>
      <c r="G65">
        <v>0.55730999999999997</v>
      </c>
      <c r="H65">
        <v>0.55913000000000002</v>
      </c>
      <c r="J65">
        <v>4</v>
      </c>
      <c r="L65">
        <v>3.68</v>
      </c>
      <c r="M65" t="s">
        <v>17</v>
      </c>
      <c r="N65">
        <f t="shared" si="9"/>
        <v>48682.880000000048</v>
      </c>
      <c r="U65" t="str">
        <f ca="1"/>
        <v>2025-06-18 02:15:23</v>
      </c>
      <c r="V65" s="7">
        <f t="shared" ca="1" si="0"/>
        <v>1</v>
      </c>
      <c r="W65" s="7">
        <f t="shared" ca="1" si="1"/>
        <v>1</v>
      </c>
      <c r="X65" s="7">
        <f t="shared" ca="1" si="2"/>
        <v>-1</v>
      </c>
      <c r="Y65" s="7">
        <f t="shared" ca="1" si="3"/>
        <v>0.84782000000000002</v>
      </c>
      <c r="Z65" s="7">
        <f t="shared" ca="1" si="4"/>
        <v>0.84697999999999996</v>
      </c>
      <c r="AA65" s="7">
        <f t="shared" ca="1" si="5"/>
        <v>0.84697999999999996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39183</v>
      </c>
      <c r="C66" t="s">
        <v>495</v>
      </c>
      <c r="D66" t="s">
        <v>14</v>
      </c>
      <c r="E66" t="s">
        <v>39184</v>
      </c>
      <c r="F66" t="s">
        <v>39182</v>
      </c>
      <c r="G66">
        <v>0.56064999999999998</v>
      </c>
      <c r="H66">
        <v>0.55913000000000002</v>
      </c>
      <c r="J66">
        <v>1</v>
      </c>
      <c r="L66">
        <v>-1</v>
      </c>
      <c r="M66" t="s">
        <v>17</v>
      </c>
      <c r="N66">
        <f t="shared" si="9"/>
        <v>48679.200000000048</v>
      </c>
      <c r="U66" t="str">
        <f ca="1"/>
        <v>2025-06-18 02:05:11</v>
      </c>
      <c r="V66" s="7">
        <f t="shared" ca="1" si="0"/>
        <v>4</v>
      </c>
      <c r="W66" s="7">
        <f t="shared" ca="1" si="1"/>
        <v>15</v>
      </c>
      <c r="X66" s="7">
        <f t="shared" ca="1" si="2"/>
        <v>8.0400000000000009</v>
      </c>
      <c r="Y66" s="7">
        <f t="shared" ca="1" si="3"/>
        <v>0.84708000000000006</v>
      </c>
      <c r="Z66" s="7">
        <f t="shared" ca="1" si="4"/>
        <v>0.84826000000000001</v>
      </c>
      <c r="AA66" s="7">
        <f t="shared" ca="1" si="5"/>
        <v>0.84614</v>
      </c>
      <c r="AB66">
        <f t="shared" ca="1" si="6"/>
        <v>1</v>
      </c>
      <c r="AC66">
        <f t="shared" ca="1" si="7"/>
        <v>0</v>
      </c>
      <c r="AD66">
        <f t="shared" ca="1" si="8"/>
        <v>0</v>
      </c>
    </row>
    <row r="67" spans="1:30" x14ac:dyDescent="0.2">
      <c r="A67" t="s">
        <v>11</v>
      </c>
      <c r="B67" t="s">
        <v>39185</v>
      </c>
      <c r="C67" t="s">
        <v>28065</v>
      </c>
      <c r="D67" t="s">
        <v>14</v>
      </c>
      <c r="E67" t="s">
        <v>39186</v>
      </c>
      <c r="F67" t="s">
        <v>39182</v>
      </c>
      <c r="G67">
        <v>0.55876000000000003</v>
      </c>
      <c r="H67">
        <v>0.55913000000000002</v>
      </c>
      <c r="J67">
        <v>2</v>
      </c>
      <c r="L67">
        <v>1.84</v>
      </c>
      <c r="M67" t="s">
        <v>17</v>
      </c>
      <c r="N67">
        <f t="shared" si="9"/>
        <v>48680.200000000048</v>
      </c>
      <c r="U67" t="str">
        <f ca="1"/>
        <v>2025-06-18 01:54:58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0.84000000000000008</v>
      </c>
      <c r="Y67" s="7">
        <f t="shared" ref="Y67:Y130" ca="1" si="17">_xlfn.MAXIFS(INDIRECT($Q$10),INDIRECT($Q$5),$U67)</f>
        <v>0.84835000000000005</v>
      </c>
      <c r="Z67" s="7">
        <f t="shared" ref="Z67:Z130" ca="1" si="18">_xlfn.MAXIFS(INDIRECT($Q$9),INDIRECT($Q$5),$U67)</f>
        <v>0.84960999999999998</v>
      </c>
      <c r="AA67" s="7">
        <f t="shared" ref="AA67:AA130" ca="1" si="19">_xlfn.MINIFS(INDIRECT($Q$9),INDIRECT($Q$5),$U67)</f>
        <v>0.84796000000000005</v>
      </c>
      <c r="AB67">
        <f t="shared" ref="AB67:AB130" ca="1" si="20">IF(AND(Z67&gt;Y67,Y67&gt;AA67), 1,0)</f>
        <v>1</v>
      </c>
      <c r="AC67">
        <f t="shared" ref="AC67:AC130" ca="1" si="21">IF(Y67&gt;Z67,1,0)</f>
        <v>0</v>
      </c>
      <c r="AD67">
        <f t="shared" ref="AD67:AD130" ca="1" si="22">IF(Y67&lt;AA67,1,0)</f>
        <v>0</v>
      </c>
    </row>
    <row r="68" spans="1:30" x14ac:dyDescent="0.2">
      <c r="A68" t="s">
        <v>18</v>
      </c>
      <c r="B68" t="s">
        <v>39187</v>
      </c>
      <c r="C68" t="s">
        <v>544</v>
      </c>
      <c r="D68" t="s">
        <v>14</v>
      </c>
      <c r="E68" t="s">
        <v>39188</v>
      </c>
      <c r="F68" t="s">
        <v>39189</v>
      </c>
      <c r="G68">
        <v>0.56220999999999999</v>
      </c>
      <c r="H68">
        <v>0.56096999999999997</v>
      </c>
      <c r="J68">
        <v>1</v>
      </c>
      <c r="L68">
        <v>0.92</v>
      </c>
      <c r="M68" t="s">
        <v>17</v>
      </c>
      <c r="N68">
        <f t="shared" ref="N68:N131" si="23">N67-L67</f>
        <v>48678.360000000052</v>
      </c>
      <c r="U68" t="str">
        <f ca="1"/>
        <v>2025-06-18 01:44:18</v>
      </c>
      <c r="V68" s="7">
        <f t="shared" ca="1" si="14"/>
        <v>3</v>
      </c>
      <c r="W68" s="7">
        <f t="shared" ca="1" si="15"/>
        <v>7</v>
      </c>
      <c r="X68" s="7">
        <f t="shared" ca="1" si="16"/>
        <v>6.44</v>
      </c>
      <c r="Y68" s="7">
        <f t="shared" ca="1" si="17"/>
        <v>0.84787000000000001</v>
      </c>
      <c r="Z68" s="7">
        <f t="shared" ca="1" si="18"/>
        <v>0.85324</v>
      </c>
      <c r="AA68" s="7">
        <f t="shared" ca="1" si="19"/>
        <v>0.85158999999999996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39190</v>
      </c>
      <c r="C69" t="s">
        <v>495</v>
      </c>
      <c r="D69" t="s">
        <v>14</v>
      </c>
      <c r="E69" t="s">
        <v>39191</v>
      </c>
      <c r="F69" t="s">
        <v>39192</v>
      </c>
      <c r="G69">
        <v>0.56484999999999996</v>
      </c>
      <c r="H69">
        <v>0.56198999999999999</v>
      </c>
      <c r="J69">
        <v>1</v>
      </c>
      <c r="L69">
        <v>0.92</v>
      </c>
      <c r="M69" t="s">
        <v>17</v>
      </c>
      <c r="N69">
        <f t="shared" si="23"/>
        <v>48677.440000000053</v>
      </c>
      <c r="U69" t="str">
        <f ca="1"/>
        <v>2025-06-18 01:34:06</v>
      </c>
      <c r="V69" s="7">
        <f t="shared" ca="1" si="14"/>
        <v>1</v>
      </c>
      <c r="W69" s="7">
        <f t="shared" ca="1" si="15"/>
        <v>1</v>
      </c>
      <c r="X69" s="7">
        <f t="shared" ca="1" si="16"/>
        <v>0.92</v>
      </c>
      <c r="Y69" s="7">
        <f t="shared" ca="1" si="17"/>
        <v>0.85180999999999996</v>
      </c>
      <c r="Z69" s="7">
        <f t="shared" ca="1" si="18"/>
        <v>0.85409999999999997</v>
      </c>
      <c r="AA69" s="7">
        <f t="shared" ca="1" si="19"/>
        <v>0.85409999999999997</v>
      </c>
      <c r="AB69">
        <f t="shared" ca="1" si="20"/>
        <v>0</v>
      </c>
      <c r="AC69">
        <f t="shared" ca="1" si="21"/>
        <v>0</v>
      </c>
      <c r="AD69">
        <f t="shared" ca="1" si="22"/>
        <v>1</v>
      </c>
    </row>
    <row r="70" spans="1:30" x14ac:dyDescent="0.2">
      <c r="A70" t="s">
        <v>11</v>
      </c>
      <c r="B70" t="s">
        <v>39193</v>
      </c>
      <c r="C70" t="s">
        <v>495</v>
      </c>
      <c r="D70" t="s">
        <v>14</v>
      </c>
      <c r="E70" t="s">
        <v>39194</v>
      </c>
      <c r="F70" t="s">
        <v>39195</v>
      </c>
      <c r="G70">
        <v>0.56484999999999996</v>
      </c>
      <c r="H70">
        <v>0.56442000000000003</v>
      </c>
      <c r="J70">
        <v>1</v>
      </c>
      <c r="L70">
        <v>-1</v>
      </c>
      <c r="M70" t="s">
        <v>17</v>
      </c>
      <c r="N70">
        <f t="shared" si="23"/>
        <v>48676.520000000055</v>
      </c>
      <c r="U70" t="str">
        <f ca="1"/>
        <v>2025-06-18 01:23:53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0.85499000000000003</v>
      </c>
      <c r="Z70" s="7">
        <f t="shared" ca="1" si="18"/>
        <v>0.85706000000000004</v>
      </c>
      <c r="AA70" s="7">
        <f t="shared" ca="1" si="19"/>
        <v>0.85706000000000004</v>
      </c>
      <c r="AB70">
        <f t="shared" ca="1" si="20"/>
        <v>0</v>
      </c>
      <c r="AC70">
        <f t="shared" ca="1" si="21"/>
        <v>0</v>
      </c>
      <c r="AD70">
        <f t="shared" ca="1" si="22"/>
        <v>1</v>
      </c>
    </row>
    <row r="71" spans="1:30" x14ac:dyDescent="0.2">
      <c r="A71" t="s">
        <v>11</v>
      </c>
      <c r="B71" t="s">
        <v>39196</v>
      </c>
      <c r="C71" t="s">
        <v>726</v>
      </c>
      <c r="D71" t="s">
        <v>14</v>
      </c>
      <c r="E71" t="s">
        <v>39197</v>
      </c>
      <c r="F71" t="s">
        <v>39195</v>
      </c>
      <c r="G71">
        <v>0.56399999999999995</v>
      </c>
      <c r="H71">
        <v>0.56442000000000003</v>
      </c>
      <c r="J71">
        <v>2</v>
      </c>
      <c r="L71">
        <v>1.84</v>
      </c>
      <c r="M71" t="s">
        <v>17</v>
      </c>
      <c r="N71">
        <f t="shared" si="23"/>
        <v>48677.520000000055</v>
      </c>
      <c r="U71" t="str">
        <f ca="1"/>
        <v>2025-06-18 01:13:41</v>
      </c>
      <c r="V71" s="7">
        <f t="shared" ca="1" si="14"/>
        <v>1</v>
      </c>
      <c r="W71" s="7">
        <f t="shared" ca="1" si="15"/>
        <v>1</v>
      </c>
      <c r="X71" s="7">
        <f t="shared" ca="1" si="16"/>
        <v>0.92</v>
      </c>
      <c r="Y71" s="7">
        <f t="shared" ca="1" si="17"/>
        <v>0.85757000000000005</v>
      </c>
      <c r="Z71" s="7">
        <f t="shared" ca="1" si="18"/>
        <v>0.86036999999999997</v>
      </c>
      <c r="AA71" s="7">
        <f t="shared" ca="1" si="19"/>
        <v>0.86036999999999997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18</v>
      </c>
      <c r="B72" t="s">
        <v>39198</v>
      </c>
      <c r="C72" t="s">
        <v>28068</v>
      </c>
      <c r="D72" t="s">
        <v>14</v>
      </c>
      <c r="E72" t="s">
        <v>39199</v>
      </c>
      <c r="F72" t="s">
        <v>39200</v>
      </c>
      <c r="G72">
        <v>0.56386000000000003</v>
      </c>
      <c r="H72">
        <v>0.56489999999999996</v>
      </c>
      <c r="J72">
        <v>2</v>
      </c>
      <c r="L72">
        <v>-2</v>
      </c>
      <c r="M72" t="s">
        <v>17</v>
      </c>
      <c r="N72">
        <f t="shared" si="23"/>
        <v>48675.680000000058</v>
      </c>
      <c r="U72" t="str">
        <f ca="1"/>
        <v>2025-06-18 01:03:28</v>
      </c>
      <c r="V72" s="7">
        <f t="shared" ca="1" si="14"/>
        <v>4</v>
      </c>
      <c r="W72" s="7">
        <f t="shared" ca="1" si="15"/>
        <v>15</v>
      </c>
      <c r="X72" s="7">
        <f t="shared" ca="1" si="16"/>
        <v>-15</v>
      </c>
      <c r="Y72" s="7">
        <f t="shared" ca="1" si="17"/>
        <v>0.86055999999999999</v>
      </c>
      <c r="Z72" s="7">
        <f t="shared" ca="1" si="18"/>
        <v>0.86665999999999999</v>
      </c>
      <c r="AA72" s="7">
        <f t="shared" ca="1" si="19"/>
        <v>0.86373</v>
      </c>
      <c r="AB72">
        <f t="shared" ca="1" si="20"/>
        <v>0</v>
      </c>
      <c r="AC72">
        <f t="shared" ca="1" si="21"/>
        <v>0</v>
      </c>
      <c r="AD72">
        <f t="shared" ca="1" si="22"/>
        <v>1</v>
      </c>
    </row>
    <row r="73" spans="1:30" x14ac:dyDescent="0.2">
      <c r="A73" t="s">
        <v>18</v>
      </c>
      <c r="B73" t="s">
        <v>39201</v>
      </c>
      <c r="C73" t="s">
        <v>495</v>
      </c>
      <c r="D73" t="s">
        <v>14</v>
      </c>
      <c r="E73" t="s">
        <v>39202</v>
      </c>
      <c r="F73" t="s">
        <v>39200</v>
      </c>
      <c r="G73">
        <v>0.56220999999999999</v>
      </c>
      <c r="H73">
        <v>0.56489999999999996</v>
      </c>
      <c r="J73">
        <v>1</v>
      </c>
      <c r="L73">
        <v>-1</v>
      </c>
      <c r="M73" t="s">
        <v>17</v>
      </c>
      <c r="N73">
        <f t="shared" si="23"/>
        <v>48677.680000000058</v>
      </c>
      <c r="U73" t="str">
        <f ca="1"/>
        <v>2025-06-18 00:53:16</v>
      </c>
      <c r="V73" s="7">
        <f t="shared" ca="1" si="14"/>
        <v>1</v>
      </c>
      <c r="W73" s="7">
        <f t="shared" ca="1" si="15"/>
        <v>1</v>
      </c>
      <c r="X73" s="7">
        <f t="shared" ca="1" si="16"/>
        <v>0.92</v>
      </c>
      <c r="Y73" s="7">
        <f t="shared" ca="1" si="17"/>
        <v>0.86697999999999997</v>
      </c>
      <c r="Z73" s="7">
        <f t="shared" ca="1" si="18"/>
        <v>0.86484000000000005</v>
      </c>
      <c r="AA73" s="7">
        <f t="shared" ca="1" si="19"/>
        <v>0.86484000000000005</v>
      </c>
      <c r="AB73">
        <f t="shared" ca="1" si="20"/>
        <v>0</v>
      </c>
      <c r="AC73">
        <f t="shared" ca="1" si="21"/>
        <v>1</v>
      </c>
      <c r="AD73">
        <f t="shared" ca="1" si="22"/>
        <v>0</v>
      </c>
    </row>
    <row r="74" spans="1:30" x14ac:dyDescent="0.2">
      <c r="A74" t="s">
        <v>11</v>
      </c>
      <c r="B74" t="s">
        <v>39203</v>
      </c>
      <c r="C74" t="s">
        <v>4379</v>
      </c>
      <c r="D74" t="s">
        <v>14</v>
      </c>
      <c r="E74" t="s">
        <v>39204</v>
      </c>
      <c r="F74" t="s">
        <v>39205</v>
      </c>
      <c r="G74">
        <v>0.56069999999999998</v>
      </c>
      <c r="H74">
        <v>0.56220000000000003</v>
      </c>
      <c r="J74">
        <v>2</v>
      </c>
      <c r="L74">
        <v>1.84</v>
      </c>
      <c r="M74" t="s">
        <v>17</v>
      </c>
      <c r="N74">
        <f t="shared" si="23"/>
        <v>48678.680000000058</v>
      </c>
      <c r="U74" t="str">
        <f ca="1"/>
        <v>2025-06-18 00:41:16</v>
      </c>
      <c r="V74" s="7">
        <f t="shared" ca="1" si="14"/>
        <v>2</v>
      </c>
      <c r="W74" s="7">
        <f t="shared" ca="1" si="15"/>
        <v>3</v>
      </c>
      <c r="X74" s="7">
        <f t="shared" ca="1" si="16"/>
        <v>0.84000000000000008</v>
      </c>
      <c r="Y74" s="7">
        <f t="shared" ca="1" si="17"/>
        <v>0.86339999999999995</v>
      </c>
      <c r="Z74" s="7">
        <f t="shared" ca="1" si="18"/>
        <v>0.86380999999999997</v>
      </c>
      <c r="AA74" s="7">
        <f t="shared" ca="1" si="19"/>
        <v>0.86146999999999996</v>
      </c>
      <c r="AB74">
        <f t="shared" ca="1" si="20"/>
        <v>1</v>
      </c>
      <c r="AC74">
        <f t="shared" ca="1" si="21"/>
        <v>0</v>
      </c>
      <c r="AD74">
        <f t="shared" ca="1" si="22"/>
        <v>0</v>
      </c>
    </row>
    <row r="75" spans="1:30" x14ac:dyDescent="0.2">
      <c r="A75" t="s">
        <v>11</v>
      </c>
      <c r="B75" t="s">
        <v>39206</v>
      </c>
      <c r="C75" t="s">
        <v>550</v>
      </c>
      <c r="D75" t="s">
        <v>14</v>
      </c>
      <c r="E75" t="s">
        <v>39207</v>
      </c>
      <c r="F75" t="s">
        <v>39205</v>
      </c>
      <c r="G75">
        <v>0.56179999999999997</v>
      </c>
      <c r="H75">
        <v>0.56220000000000003</v>
      </c>
      <c r="J75">
        <v>1</v>
      </c>
      <c r="L75">
        <v>0.92</v>
      </c>
      <c r="M75" t="s">
        <v>17</v>
      </c>
      <c r="N75">
        <f t="shared" si="23"/>
        <v>48676.840000000062</v>
      </c>
      <c r="U75" t="str">
        <f ca="1"/>
        <v>2025-06-18 00:31:03</v>
      </c>
      <c r="V75" s="7">
        <f t="shared" ca="1" si="14"/>
        <v>3</v>
      </c>
      <c r="W75" s="7">
        <f t="shared" ca="1" si="15"/>
        <v>7</v>
      </c>
      <c r="X75" s="7">
        <f t="shared" ca="1" si="16"/>
        <v>0.68000000000000016</v>
      </c>
      <c r="Y75" s="7">
        <f t="shared" ca="1" si="17"/>
        <v>0.86143999999999998</v>
      </c>
      <c r="Z75" s="7">
        <f t="shared" ca="1" si="18"/>
        <v>0.86256999999999995</v>
      </c>
      <c r="AA75" s="7">
        <f t="shared" ca="1" si="19"/>
        <v>0.86114999999999997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18</v>
      </c>
      <c r="B76" t="s">
        <v>39208</v>
      </c>
      <c r="C76" t="s">
        <v>495</v>
      </c>
      <c r="D76" t="s">
        <v>14</v>
      </c>
      <c r="E76" t="s">
        <v>39209</v>
      </c>
      <c r="F76" t="s">
        <v>39210</v>
      </c>
      <c r="G76">
        <v>0.56118999999999997</v>
      </c>
      <c r="H76">
        <v>0.56198000000000004</v>
      </c>
      <c r="J76">
        <v>1</v>
      </c>
      <c r="L76">
        <v>-1</v>
      </c>
      <c r="M76" t="s">
        <v>17</v>
      </c>
      <c r="N76">
        <f t="shared" si="23"/>
        <v>48675.920000000064</v>
      </c>
      <c r="U76" t="str">
        <f ca="1"/>
        <v>2025-06-18 00:20:51</v>
      </c>
      <c r="V76" s="7">
        <f t="shared" ca="1" si="14"/>
        <v>2</v>
      </c>
      <c r="W76" s="7">
        <f t="shared" ca="1" si="15"/>
        <v>3</v>
      </c>
      <c r="X76" s="7">
        <f t="shared" ca="1" si="16"/>
        <v>-3</v>
      </c>
      <c r="Y76" s="7">
        <f t="shared" ca="1" si="17"/>
        <v>0.86243000000000003</v>
      </c>
      <c r="Z76" s="7">
        <f t="shared" ca="1" si="18"/>
        <v>0.86177000000000004</v>
      </c>
      <c r="AA76" s="7">
        <f t="shared" ca="1" si="19"/>
        <v>0.86016000000000004</v>
      </c>
      <c r="AB76">
        <f t="shared" ca="1" si="20"/>
        <v>0</v>
      </c>
      <c r="AC76">
        <f t="shared" ca="1" si="21"/>
        <v>1</v>
      </c>
      <c r="AD76">
        <f t="shared" ca="1" si="22"/>
        <v>0</v>
      </c>
    </row>
    <row r="77" spans="1:30" x14ac:dyDescent="0.2">
      <c r="A77" t="s">
        <v>18</v>
      </c>
      <c r="B77" t="s">
        <v>39211</v>
      </c>
      <c r="C77" t="s">
        <v>1468</v>
      </c>
      <c r="D77" t="s">
        <v>14</v>
      </c>
      <c r="E77" t="s">
        <v>39212</v>
      </c>
      <c r="F77" t="s">
        <v>39210</v>
      </c>
      <c r="G77">
        <v>0.56381000000000003</v>
      </c>
      <c r="H77">
        <v>0.56198000000000004</v>
      </c>
      <c r="J77">
        <v>2</v>
      </c>
      <c r="L77">
        <v>1.84</v>
      </c>
      <c r="M77" t="s">
        <v>17</v>
      </c>
      <c r="N77">
        <f t="shared" si="23"/>
        <v>48676.920000000064</v>
      </c>
      <c r="U77" t="str">
        <f ca="1"/>
        <v>2025-06-18 00:10:38</v>
      </c>
      <c r="V77" s="7">
        <f t="shared" ca="1" si="14"/>
        <v>4</v>
      </c>
      <c r="W77" s="7">
        <f t="shared" ca="1" si="15"/>
        <v>15</v>
      </c>
      <c r="X77" s="7">
        <f t="shared" ca="1" si="16"/>
        <v>0.36000000000000032</v>
      </c>
      <c r="Y77" s="7">
        <f t="shared" ca="1" si="17"/>
        <v>0.85963999999999996</v>
      </c>
      <c r="Z77" s="7">
        <f t="shared" ca="1" si="18"/>
        <v>0.86473999999999995</v>
      </c>
      <c r="AA77" s="7">
        <f t="shared" ca="1" si="19"/>
        <v>0.85953000000000002</v>
      </c>
      <c r="AB77">
        <f t="shared" ca="1" si="20"/>
        <v>1</v>
      </c>
      <c r="AC77">
        <f t="shared" ca="1" si="21"/>
        <v>0</v>
      </c>
      <c r="AD77">
        <f t="shared" ca="1" si="22"/>
        <v>0</v>
      </c>
    </row>
    <row r="78" spans="1:30" x14ac:dyDescent="0.2">
      <c r="A78" t="s">
        <v>18</v>
      </c>
      <c r="B78" t="s">
        <v>39213</v>
      </c>
      <c r="C78" t="s">
        <v>495</v>
      </c>
      <c r="D78" t="s">
        <v>14</v>
      </c>
      <c r="E78" t="s">
        <v>39214</v>
      </c>
      <c r="F78" t="s">
        <v>39215</v>
      </c>
      <c r="G78">
        <v>0.56408000000000003</v>
      </c>
      <c r="H78">
        <v>0.56181000000000003</v>
      </c>
      <c r="J78">
        <v>1</v>
      </c>
      <c r="L78">
        <v>0.92</v>
      </c>
      <c r="M78" t="s">
        <v>17</v>
      </c>
      <c r="N78">
        <f t="shared" si="23"/>
        <v>48675.080000000067</v>
      </c>
      <c r="U78" t="str">
        <f ca="1"/>
        <v>2025-06-17 23:52:45</v>
      </c>
      <c r="V78" s="7">
        <f t="shared" ca="1" si="14"/>
        <v>1</v>
      </c>
      <c r="W78" s="7">
        <f t="shared" ca="1" si="15"/>
        <v>1</v>
      </c>
      <c r="X78" s="7">
        <f t="shared" ca="1" si="16"/>
        <v>0.92</v>
      </c>
      <c r="Y78" s="7">
        <f t="shared" ca="1" si="17"/>
        <v>0.86580000000000001</v>
      </c>
      <c r="Z78" s="7">
        <f t="shared" ca="1" si="18"/>
        <v>0.86626999999999998</v>
      </c>
      <c r="AA78" s="7">
        <f t="shared" ca="1" si="19"/>
        <v>0.86626999999999998</v>
      </c>
      <c r="AB78">
        <f t="shared" ca="1" si="20"/>
        <v>0</v>
      </c>
      <c r="AC78">
        <f t="shared" ca="1" si="21"/>
        <v>0</v>
      </c>
      <c r="AD78">
        <f t="shared" ca="1" si="22"/>
        <v>1</v>
      </c>
    </row>
    <row r="79" spans="1:30" x14ac:dyDescent="0.2">
      <c r="A79" t="s">
        <v>18</v>
      </c>
      <c r="B79" t="s">
        <v>39216</v>
      </c>
      <c r="C79" t="s">
        <v>495</v>
      </c>
      <c r="D79" t="s">
        <v>14</v>
      </c>
      <c r="E79" t="s">
        <v>39217</v>
      </c>
      <c r="F79" t="s">
        <v>39218</v>
      </c>
      <c r="G79">
        <v>0.56732000000000005</v>
      </c>
      <c r="H79">
        <v>0.56389999999999996</v>
      </c>
      <c r="J79">
        <v>1</v>
      </c>
      <c r="L79">
        <v>0.92</v>
      </c>
      <c r="M79" t="s">
        <v>17</v>
      </c>
      <c r="N79">
        <f t="shared" si="23"/>
        <v>48674.160000000069</v>
      </c>
      <c r="U79" t="str">
        <f ca="1"/>
        <v>2025-06-17 23:42:23</v>
      </c>
      <c r="V79" s="7">
        <f t="shared" ca="1" si="14"/>
        <v>1</v>
      </c>
      <c r="W79" s="7">
        <f t="shared" ca="1" si="15"/>
        <v>1</v>
      </c>
      <c r="X79" s="7">
        <f t="shared" ca="1" si="16"/>
        <v>-1</v>
      </c>
      <c r="Y79" s="7">
        <f t="shared" ca="1" si="17"/>
        <v>0.86645000000000005</v>
      </c>
      <c r="Z79" s="7">
        <f t="shared" ca="1" si="18"/>
        <v>0.86643000000000003</v>
      </c>
      <c r="AA79" s="7">
        <f t="shared" ca="1" si="19"/>
        <v>0.86643000000000003</v>
      </c>
      <c r="AB79">
        <f t="shared" ca="1" si="20"/>
        <v>0</v>
      </c>
      <c r="AC79">
        <f t="shared" ca="1" si="21"/>
        <v>1</v>
      </c>
      <c r="AD79">
        <f t="shared" ca="1" si="22"/>
        <v>0</v>
      </c>
    </row>
    <row r="80" spans="1:30" x14ac:dyDescent="0.2">
      <c r="A80" t="s">
        <v>11</v>
      </c>
      <c r="B80" t="s">
        <v>39219</v>
      </c>
      <c r="C80" t="s">
        <v>28070</v>
      </c>
      <c r="D80" t="s">
        <v>14</v>
      </c>
      <c r="E80" t="s">
        <v>39220</v>
      </c>
      <c r="F80" t="s">
        <v>39221</v>
      </c>
      <c r="G80">
        <v>0.56899</v>
      </c>
      <c r="H80">
        <v>0.56850000000000001</v>
      </c>
      <c r="J80">
        <v>2</v>
      </c>
      <c r="L80">
        <v>-2</v>
      </c>
      <c r="M80" t="s">
        <v>17</v>
      </c>
      <c r="N80">
        <f t="shared" si="23"/>
        <v>48673.240000000071</v>
      </c>
      <c r="U80" t="str">
        <f ca="1"/>
        <v>2025-06-17 23:31:44</v>
      </c>
      <c r="V80" s="7">
        <f t="shared" ca="1" si="14"/>
        <v>1</v>
      </c>
      <c r="W80" s="7">
        <f t="shared" ca="1" si="15"/>
        <v>1</v>
      </c>
      <c r="X80" s="7">
        <f t="shared" ca="1" si="16"/>
        <v>0.92</v>
      </c>
      <c r="Y80" s="7">
        <f t="shared" ca="1" si="17"/>
        <v>0.86621000000000004</v>
      </c>
      <c r="Z80" s="7">
        <f t="shared" ca="1" si="18"/>
        <v>0.86943999999999999</v>
      </c>
      <c r="AA80" s="7">
        <f t="shared" ca="1" si="19"/>
        <v>0.86943999999999999</v>
      </c>
      <c r="AB80">
        <f t="shared" ca="1" si="20"/>
        <v>0</v>
      </c>
      <c r="AC80">
        <f t="shared" ca="1" si="21"/>
        <v>0</v>
      </c>
      <c r="AD80">
        <f t="shared" ca="1" si="22"/>
        <v>1</v>
      </c>
    </row>
    <row r="81" spans="1:30" x14ac:dyDescent="0.2">
      <c r="A81" t="s">
        <v>11</v>
      </c>
      <c r="B81" t="s">
        <v>39222</v>
      </c>
      <c r="C81" t="s">
        <v>495</v>
      </c>
      <c r="D81" t="s">
        <v>14</v>
      </c>
      <c r="E81" t="s">
        <v>39223</v>
      </c>
      <c r="F81" t="s">
        <v>39221</v>
      </c>
      <c r="G81">
        <v>0.57047999999999999</v>
      </c>
      <c r="H81">
        <v>0.56850000000000001</v>
      </c>
      <c r="J81">
        <v>1</v>
      </c>
      <c r="L81">
        <v>-1</v>
      </c>
      <c r="M81" t="s">
        <v>17</v>
      </c>
      <c r="N81">
        <f t="shared" si="23"/>
        <v>48675.240000000071</v>
      </c>
      <c r="U81" t="str">
        <f ca="1"/>
        <v>2025-06-17 23:21:29</v>
      </c>
      <c r="V81" s="7">
        <f t="shared" ca="1" si="14"/>
        <v>1</v>
      </c>
      <c r="W81" s="7">
        <f t="shared" ca="1" si="15"/>
        <v>1</v>
      </c>
      <c r="X81" s="7">
        <f t="shared" ca="1" si="16"/>
        <v>0.92</v>
      </c>
      <c r="Y81" s="7">
        <f t="shared" ca="1" si="17"/>
        <v>0.86987000000000003</v>
      </c>
      <c r="Z81" s="7">
        <f t="shared" ca="1" si="18"/>
        <v>0.86948999999999999</v>
      </c>
      <c r="AA81" s="7">
        <f t="shared" ca="1" si="19"/>
        <v>0.86948999999999999</v>
      </c>
      <c r="AB81">
        <f t="shared" ca="1" si="20"/>
        <v>0</v>
      </c>
      <c r="AC81">
        <f t="shared" ca="1" si="21"/>
        <v>1</v>
      </c>
      <c r="AD81">
        <f t="shared" ca="1" si="22"/>
        <v>0</v>
      </c>
    </row>
    <row r="82" spans="1:30" x14ac:dyDescent="0.2">
      <c r="A82" t="s">
        <v>11</v>
      </c>
      <c r="B82" t="s">
        <v>39224</v>
      </c>
      <c r="C82" t="s">
        <v>495</v>
      </c>
      <c r="D82" t="s">
        <v>14</v>
      </c>
      <c r="E82" t="s">
        <v>39225</v>
      </c>
      <c r="F82" t="s">
        <v>39226</v>
      </c>
      <c r="G82">
        <v>0.56847000000000003</v>
      </c>
      <c r="H82">
        <v>0.57052000000000003</v>
      </c>
      <c r="J82">
        <v>1</v>
      </c>
      <c r="L82">
        <v>0.92</v>
      </c>
      <c r="M82" t="s">
        <v>17</v>
      </c>
      <c r="N82">
        <f t="shared" si="23"/>
        <v>48676.240000000071</v>
      </c>
      <c r="U82" t="str">
        <f ca="1"/>
        <v>2025-06-17 23:11:17</v>
      </c>
      <c r="V82" s="7">
        <f t="shared" ca="1" si="14"/>
        <v>3</v>
      </c>
      <c r="W82" s="7">
        <f t="shared" ca="1" si="15"/>
        <v>7</v>
      </c>
      <c r="X82" s="7">
        <f t="shared" ca="1" si="16"/>
        <v>6.44</v>
      </c>
      <c r="Y82" s="7">
        <f t="shared" ca="1" si="17"/>
        <v>0.86914000000000002</v>
      </c>
      <c r="Z82" s="7">
        <f t="shared" ca="1" si="18"/>
        <v>0.86839999999999995</v>
      </c>
      <c r="AA82" s="7">
        <f t="shared" ca="1" si="19"/>
        <v>0.86699000000000004</v>
      </c>
      <c r="AB82">
        <f t="shared" ca="1" si="20"/>
        <v>0</v>
      </c>
      <c r="AC82">
        <f t="shared" ca="1" si="21"/>
        <v>1</v>
      </c>
      <c r="AD82">
        <f t="shared" ca="1" si="22"/>
        <v>0</v>
      </c>
    </row>
    <row r="83" spans="1:30" x14ac:dyDescent="0.2">
      <c r="A83" t="s">
        <v>18</v>
      </c>
      <c r="B83" t="s">
        <v>39227</v>
      </c>
      <c r="C83" t="s">
        <v>720</v>
      </c>
      <c r="D83" t="s">
        <v>14</v>
      </c>
      <c r="E83" t="s">
        <v>39228</v>
      </c>
      <c r="F83" t="s">
        <v>39229</v>
      </c>
      <c r="G83">
        <v>0.56815000000000004</v>
      </c>
      <c r="H83">
        <v>0.56842000000000004</v>
      </c>
      <c r="J83">
        <v>2</v>
      </c>
      <c r="L83">
        <v>-2</v>
      </c>
      <c r="M83" t="s">
        <v>17</v>
      </c>
      <c r="N83">
        <f t="shared" si="23"/>
        <v>48675.320000000072</v>
      </c>
      <c r="U83" t="str">
        <f ca="1"/>
        <v>2025-06-17 23:01:05</v>
      </c>
      <c r="V83" s="7">
        <f t="shared" ca="1" si="14"/>
        <v>2</v>
      </c>
      <c r="W83" s="7">
        <f t="shared" ca="1" si="15"/>
        <v>3</v>
      </c>
      <c r="X83" s="7">
        <f t="shared" ca="1" si="16"/>
        <v>0.84000000000000008</v>
      </c>
      <c r="Y83" s="7">
        <f t="shared" ca="1" si="17"/>
        <v>0.86885999999999997</v>
      </c>
      <c r="Z83" s="7">
        <f t="shared" ca="1" si="18"/>
        <v>0.86961999999999995</v>
      </c>
      <c r="AA83" s="7">
        <f t="shared" ca="1" si="19"/>
        <v>0.86699999999999999</v>
      </c>
      <c r="AB83">
        <f t="shared" ca="1" si="20"/>
        <v>1</v>
      </c>
      <c r="AC83">
        <f t="shared" ca="1" si="21"/>
        <v>0</v>
      </c>
      <c r="AD83">
        <f t="shared" ca="1" si="22"/>
        <v>0</v>
      </c>
    </row>
    <row r="84" spans="1:30" x14ac:dyDescent="0.2">
      <c r="A84" t="s">
        <v>18</v>
      </c>
      <c r="B84" t="s">
        <v>39230</v>
      </c>
      <c r="C84" t="s">
        <v>495</v>
      </c>
      <c r="D84" t="s">
        <v>14</v>
      </c>
      <c r="E84" t="s">
        <v>39231</v>
      </c>
      <c r="F84" t="s">
        <v>39229</v>
      </c>
      <c r="G84">
        <v>0.56638999999999995</v>
      </c>
      <c r="H84">
        <v>0.56842000000000004</v>
      </c>
      <c r="J84">
        <v>1</v>
      </c>
      <c r="L84">
        <v>-1</v>
      </c>
      <c r="M84" t="s">
        <v>17</v>
      </c>
      <c r="N84">
        <f t="shared" si="23"/>
        <v>48677.320000000072</v>
      </c>
      <c r="U84" t="str">
        <f ca="1"/>
        <v>2025-06-17 22:50:52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0.86961999999999995</v>
      </c>
      <c r="Z84" s="7">
        <f t="shared" ca="1" si="18"/>
        <v>0.86926999999999999</v>
      </c>
      <c r="AA84" s="7">
        <f t="shared" ca="1" si="19"/>
        <v>0.86734999999999995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18</v>
      </c>
      <c r="B85" t="s">
        <v>39232</v>
      </c>
      <c r="C85" t="s">
        <v>495</v>
      </c>
      <c r="D85" t="s">
        <v>14</v>
      </c>
      <c r="E85" t="s">
        <v>39233</v>
      </c>
      <c r="F85" t="s">
        <v>39234</v>
      </c>
      <c r="G85">
        <v>0.5675</v>
      </c>
      <c r="H85">
        <v>0.56589999999999996</v>
      </c>
      <c r="J85">
        <v>1</v>
      </c>
      <c r="L85">
        <v>0.92</v>
      </c>
      <c r="M85" t="s">
        <v>17</v>
      </c>
      <c r="N85">
        <f t="shared" si="23"/>
        <v>48678.320000000072</v>
      </c>
      <c r="U85" t="str">
        <f ca="1"/>
        <v>2025-06-17 22:40:39</v>
      </c>
      <c r="V85" s="7">
        <f t="shared" ca="1" si="14"/>
        <v>3</v>
      </c>
      <c r="W85" s="7">
        <f t="shared" ca="1" si="15"/>
        <v>7</v>
      </c>
      <c r="X85" s="7">
        <f t="shared" ca="1" si="16"/>
        <v>-7</v>
      </c>
      <c r="Y85" s="7">
        <f t="shared" ca="1" si="17"/>
        <v>0.86926999999999999</v>
      </c>
      <c r="Z85" s="7">
        <f t="shared" ca="1" si="18"/>
        <v>0.86722999999999995</v>
      </c>
      <c r="AA85" s="7">
        <f t="shared" ca="1" si="19"/>
        <v>0.86487999999999998</v>
      </c>
      <c r="AB85">
        <f t="shared" ca="1" si="20"/>
        <v>0</v>
      </c>
      <c r="AC85">
        <f t="shared" ca="1" si="21"/>
        <v>1</v>
      </c>
      <c r="AD85">
        <f t="shared" ca="1" si="22"/>
        <v>0</v>
      </c>
    </row>
    <row r="86" spans="1:30" x14ac:dyDescent="0.2">
      <c r="A86" t="s">
        <v>18</v>
      </c>
      <c r="B86" t="s">
        <v>39235</v>
      </c>
      <c r="C86" t="s">
        <v>495</v>
      </c>
      <c r="D86" t="s">
        <v>14</v>
      </c>
      <c r="E86" t="s">
        <v>39236</v>
      </c>
      <c r="F86" t="s">
        <v>39237</v>
      </c>
      <c r="G86">
        <v>0.56920000000000004</v>
      </c>
      <c r="H86">
        <v>0.56723000000000001</v>
      </c>
      <c r="J86">
        <v>1</v>
      </c>
      <c r="L86">
        <v>0.92</v>
      </c>
      <c r="M86" t="s">
        <v>17</v>
      </c>
      <c r="N86">
        <f t="shared" si="23"/>
        <v>48677.400000000074</v>
      </c>
      <c r="U86" t="str">
        <f ca="1"/>
        <v>2025-06-17 22:29:50</v>
      </c>
      <c r="V86" s="7">
        <f t="shared" ca="1" si="14"/>
        <v>2</v>
      </c>
      <c r="W86" s="7">
        <f t="shared" ca="1" si="15"/>
        <v>3</v>
      </c>
      <c r="X86" s="7">
        <f t="shared" ca="1" si="16"/>
        <v>2.7600000000000002</v>
      </c>
      <c r="Y86" s="7">
        <f t="shared" ca="1" si="17"/>
        <v>0.86546000000000001</v>
      </c>
      <c r="Z86" s="7">
        <f t="shared" ca="1" si="18"/>
        <v>0.86753000000000002</v>
      </c>
      <c r="AA86" s="7">
        <f t="shared" ca="1" si="19"/>
        <v>0.86651999999999996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18</v>
      </c>
      <c r="B87" t="s">
        <v>39238</v>
      </c>
      <c r="C87" t="s">
        <v>30590</v>
      </c>
      <c r="D87" t="s">
        <v>223</v>
      </c>
      <c r="E87" t="s">
        <v>39239</v>
      </c>
      <c r="F87" t="s">
        <v>39240</v>
      </c>
      <c r="G87">
        <v>0.84787999999999997</v>
      </c>
      <c r="H87">
        <v>0.85211000000000003</v>
      </c>
      <c r="J87">
        <v>2</v>
      </c>
      <c r="L87">
        <v>-2</v>
      </c>
      <c r="M87" t="s">
        <v>17</v>
      </c>
      <c r="N87">
        <f t="shared" si="23"/>
        <v>48676.480000000076</v>
      </c>
      <c r="U87" t="str">
        <f ca="1"/>
        <v>2025-06-17 22:07:52</v>
      </c>
      <c r="V87" s="7">
        <f t="shared" ca="1" si="14"/>
        <v>2</v>
      </c>
      <c r="W87" s="7">
        <f t="shared" ca="1" si="15"/>
        <v>3</v>
      </c>
      <c r="X87" s="7">
        <f t="shared" ca="1" si="16"/>
        <v>-3</v>
      </c>
      <c r="Y87" s="7">
        <f t="shared" ca="1" si="17"/>
        <v>0.66754000000000002</v>
      </c>
      <c r="Z87" s="7">
        <f t="shared" ca="1" si="18"/>
        <v>0.66822000000000004</v>
      </c>
      <c r="AA87" s="7">
        <f t="shared" ca="1" si="19"/>
        <v>0.66761000000000004</v>
      </c>
      <c r="AB87">
        <f t="shared" ca="1" si="20"/>
        <v>0</v>
      </c>
      <c r="AC87">
        <f t="shared" ca="1" si="21"/>
        <v>0</v>
      </c>
      <c r="AD87">
        <f t="shared" ca="1" si="22"/>
        <v>1</v>
      </c>
    </row>
    <row r="88" spans="1:30" x14ac:dyDescent="0.2">
      <c r="A88" t="s">
        <v>18</v>
      </c>
      <c r="B88" t="s">
        <v>39241</v>
      </c>
      <c r="C88" t="s">
        <v>3766</v>
      </c>
      <c r="D88" t="s">
        <v>223</v>
      </c>
      <c r="E88" t="s">
        <v>39242</v>
      </c>
      <c r="F88" t="s">
        <v>39240</v>
      </c>
      <c r="G88">
        <v>0.84880999999999995</v>
      </c>
      <c r="H88">
        <v>0.85211000000000003</v>
      </c>
      <c r="J88">
        <v>4</v>
      </c>
      <c r="L88">
        <v>-4</v>
      </c>
      <c r="M88" t="s">
        <v>17</v>
      </c>
      <c r="N88">
        <f t="shared" si="23"/>
        <v>48678.480000000076</v>
      </c>
      <c r="U88" t="str">
        <f ca="1"/>
        <v>2025-06-17 21:57:40</v>
      </c>
      <c r="V88" s="7">
        <f t="shared" ca="1" si="14"/>
        <v>3</v>
      </c>
      <c r="W88" s="7">
        <f t="shared" ca="1" si="15"/>
        <v>7</v>
      </c>
      <c r="X88" s="7">
        <f t="shared" ca="1" si="16"/>
        <v>6.44</v>
      </c>
      <c r="Y88" s="7">
        <f t="shared" ca="1" si="17"/>
        <v>0.66822999999999999</v>
      </c>
      <c r="Z88" s="7">
        <f t="shared" ca="1" si="18"/>
        <v>0.66737000000000002</v>
      </c>
      <c r="AA88" s="7">
        <f t="shared" ca="1" si="19"/>
        <v>0.66668000000000005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18</v>
      </c>
      <c r="B89" t="s">
        <v>39243</v>
      </c>
      <c r="C89" t="s">
        <v>732</v>
      </c>
      <c r="D89" t="s">
        <v>223</v>
      </c>
      <c r="E89" t="s">
        <v>39244</v>
      </c>
      <c r="F89" t="s">
        <v>39240</v>
      </c>
      <c r="G89">
        <v>0.84955000000000003</v>
      </c>
      <c r="H89">
        <v>0.85211000000000003</v>
      </c>
      <c r="J89">
        <v>8</v>
      </c>
      <c r="L89">
        <v>-8</v>
      </c>
      <c r="M89" t="s">
        <v>17</v>
      </c>
      <c r="N89">
        <f t="shared" si="23"/>
        <v>48682.480000000076</v>
      </c>
      <c r="U89" t="str">
        <f ca="1"/>
        <v>2025-06-17 21:47:27</v>
      </c>
      <c r="V89" s="7">
        <f t="shared" ca="1" si="14"/>
        <v>3</v>
      </c>
      <c r="W89" s="7">
        <f t="shared" ca="1" si="15"/>
        <v>7</v>
      </c>
      <c r="X89" s="7">
        <f t="shared" ca="1" si="16"/>
        <v>6.44</v>
      </c>
      <c r="Y89" s="7">
        <f t="shared" ca="1" si="17"/>
        <v>0.66735</v>
      </c>
      <c r="Z89" s="7">
        <f t="shared" ca="1" si="18"/>
        <v>0.66674999999999995</v>
      </c>
      <c r="AA89" s="7">
        <f t="shared" ca="1" si="19"/>
        <v>0.66632000000000002</v>
      </c>
      <c r="AB89">
        <f t="shared" ca="1" si="20"/>
        <v>0</v>
      </c>
      <c r="AC89">
        <f t="shared" ca="1" si="21"/>
        <v>1</v>
      </c>
      <c r="AD89">
        <f t="shared" ca="1" si="22"/>
        <v>0</v>
      </c>
    </row>
    <row r="90" spans="1:30" x14ac:dyDescent="0.2">
      <c r="A90" t="s">
        <v>18</v>
      </c>
      <c r="B90" t="s">
        <v>39245</v>
      </c>
      <c r="C90" t="s">
        <v>495</v>
      </c>
      <c r="D90" t="s">
        <v>223</v>
      </c>
      <c r="E90" t="s">
        <v>39246</v>
      </c>
      <c r="F90" t="s">
        <v>39240</v>
      </c>
      <c r="G90">
        <v>0.84719999999999995</v>
      </c>
      <c r="H90">
        <v>0.85211000000000003</v>
      </c>
      <c r="J90">
        <v>1</v>
      </c>
      <c r="L90">
        <v>-1</v>
      </c>
      <c r="M90" t="s">
        <v>17</v>
      </c>
      <c r="N90">
        <f t="shared" si="23"/>
        <v>48690.480000000076</v>
      </c>
      <c r="U90" t="str">
        <f ca="1"/>
        <v>2025-06-17 21:37:14</v>
      </c>
      <c r="V90" s="7">
        <f t="shared" ca="1" si="14"/>
        <v>2</v>
      </c>
      <c r="W90" s="7">
        <f t="shared" ca="1" si="15"/>
        <v>3</v>
      </c>
      <c r="X90" s="7">
        <f t="shared" ca="1" si="16"/>
        <v>-3</v>
      </c>
      <c r="Y90" s="7">
        <f t="shared" ca="1" si="17"/>
        <v>0.66695000000000004</v>
      </c>
      <c r="Z90" s="7">
        <f t="shared" ca="1" si="18"/>
        <v>0.66662999999999994</v>
      </c>
      <c r="AA90" s="7">
        <f t="shared" ca="1" si="19"/>
        <v>0.66617999999999999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11</v>
      </c>
      <c r="B91" t="s">
        <v>39247</v>
      </c>
      <c r="C91" t="s">
        <v>28069</v>
      </c>
      <c r="D91" t="s">
        <v>223</v>
      </c>
      <c r="E91" t="s">
        <v>39248</v>
      </c>
      <c r="F91" t="s">
        <v>39249</v>
      </c>
      <c r="G91">
        <v>0.84645000000000004</v>
      </c>
      <c r="H91">
        <v>0.84699999999999998</v>
      </c>
      <c r="J91">
        <v>4</v>
      </c>
      <c r="L91">
        <v>3.68</v>
      </c>
      <c r="M91" t="s">
        <v>17</v>
      </c>
      <c r="N91">
        <f t="shared" si="23"/>
        <v>48691.480000000076</v>
      </c>
      <c r="U91" t="str">
        <f ca="1"/>
        <v>2025-06-17 21:04:33</v>
      </c>
      <c r="V91" s="7">
        <f t="shared" ca="1" si="14"/>
        <v>1</v>
      </c>
      <c r="W91" s="7">
        <f t="shared" ca="1" si="15"/>
        <v>1</v>
      </c>
      <c r="X91" s="7">
        <f t="shared" ca="1" si="16"/>
        <v>-1</v>
      </c>
      <c r="Y91" s="7">
        <f t="shared" ca="1" si="17"/>
        <v>0.86917</v>
      </c>
      <c r="Z91" s="7">
        <f t="shared" ca="1" si="18"/>
        <v>0.86946000000000001</v>
      </c>
      <c r="AA91" s="7">
        <f t="shared" ca="1" si="19"/>
        <v>0.86946000000000001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39250</v>
      </c>
      <c r="C92" t="s">
        <v>558</v>
      </c>
      <c r="D92" t="s">
        <v>223</v>
      </c>
      <c r="E92" t="s">
        <v>39251</v>
      </c>
      <c r="F92" t="s">
        <v>39249</v>
      </c>
      <c r="G92">
        <v>0.84746999999999995</v>
      </c>
      <c r="H92">
        <v>0.84699999999999998</v>
      </c>
      <c r="J92">
        <v>2</v>
      </c>
      <c r="L92">
        <v>-2</v>
      </c>
      <c r="M92" t="s">
        <v>17</v>
      </c>
      <c r="N92">
        <f t="shared" si="23"/>
        <v>48687.800000000076</v>
      </c>
      <c r="U92" t="str">
        <f ca="1"/>
        <v>2025-06-17 20:54:21</v>
      </c>
      <c r="V92" s="7">
        <f t="shared" ca="1" si="14"/>
        <v>3</v>
      </c>
      <c r="W92" s="7">
        <f t="shared" ca="1" si="15"/>
        <v>7</v>
      </c>
      <c r="X92" s="7">
        <f t="shared" ca="1" si="16"/>
        <v>4.5200000000000005</v>
      </c>
      <c r="Y92" s="7">
        <f t="shared" ca="1" si="17"/>
        <v>0.86897000000000002</v>
      </c>
      <c r="Z92" s="7">
        <f t="shared" ca="1" si="18"/>
        <v>0.87</v>
      </c>
      <c r="AA92" s="7">
        <f t="shared" ca="1" si="19"/>
        <v>0.86745000000000005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39252</v>
      </c>
      <c r="C93" t="s">
        <v>29049</v>
      </c>
      <c r="D93" t="s">
        <v>223</v>
      </c>
      <c r="E93" t="s">
        <v>39253</v>
      </c>
      <c r="F93" t="s">
        <v>39249</v>
      </c>
      <c r="G93">
        <v>0.84565999999999997</v>
      </c>
      <c r="H93">
        <v>0.84699999999999998</v>
      </c>
      <c r="J93">
        <v>8</v>
      </c>
      <c r="L93">
        <v>7.36</v>
      </c>
      <c r="M93" t="s">
        <v>17</v>
      </c>
      <c r="N93">
        <f t="shared" si="23"/>
        <v>48689.800000000076</v>
      </c>
      <c r="U93" t="str">
        <f ca="1"/>
        <v>2025-06-17 20:44:08</v>
      </c>
      <c r="V93" s="7">
        <f t="shared" ca="1" si="14"/>
        <v>2</v>
      </c>
      <c r="W93" s="7">
        <f t="shared" ca="1" si="15"/>
        <v>3</v>
      </c>
      <c r="X93" s="7">
        <f t="shared" ca="1" si="16"/>
        <v>2.7600000000000002</v>
      </c>
      <c r="Y93" s="7">
        <f t="shared" ca="1" si="17"/>
        <v>0.86970999999999998</v>
      </c>
      <c r="Z93" s="7">
        <f t="shared" ca="1" si="18"/>
        <v>0.86824000000000001</v>
      </c>
      <c r="AA93" s="7">
        <f t="shared" ca="1" si="19"/>
        <v>0.86712</v>
      </c>
      <c r="AB93">
        <f t="shared" ca="1" si="20"/>
        <v>0</v>
      </c>
      <c r="AC93">
        <f t="shared" ca="1" si="21"/>
        <v>1</v>
      </c>
      <c r="AD93">
        <f t="shared" ca="1" si="22"/>
        <v>0</v>
      </c>
    </row>
    <row r="94" spans="1:30" x14ac:dyDescent="0.2">
      <c r="A94" t="s">
        <v>11</v>
      </c>
      <c r="B94" t="s">
        <v>39254</v>
      </c>
      <c r="C94" t="s">
        <v>495</v>
      </c>
      <c r="D94" t="s">
        <v>223</v>
      </c>
      <c r="E94" t="s">
        <v>39255</v>
      </c>
      <c r="F94" t="s">
        <v>39249</v>
      </c>
      <c r="G94">
        <v>0.84823999999999999</v>
      </c>
      <c r="H94">
        <v>0.84699999999999998</v>
      </c>
      <c r="J94">
        <v>1</v>
      </c>
      <c r="L94">
        <v>-1</v>
      </c>
      <c r="M94" t="s">
        <v>17</v>
      </c>
      <c r="N94">
        <f t="shared" si="23"/>
        <v>48682.440000000075</v>
      </c>
      <c r="U94" t="str">
        <f ca="1"/>
        <v>2025-06-17 20:33:56</v>
      </c>
      <c r="V94" s="7">
        <f t="shared" ca="1" si="14"/>
        <v>1</v>
      </c>
      <c r="W94" s="7">
        <f t="shared" ca="1" si="15"/>
        <v>1</v>
      </c>
      <c r="X94" s="7">
        <f t="shared" ca="1" si="16"/>
        <v>0.92</v>
      </c>
      <c r="Y94" s="7">
        <f t="shared" ca="1" si="17"/>
        <v>0.86790999999999996</v>
      </c>
      <c r="Z94" s="7">
        <f t="shared" ca="1" si="18"/>
        <v>0.86543000000000003</v>
      </c>
      <c r="AA94" s="7">
        <f t="shared" ca="1" si="19"/>
        <v>0.86543000000000003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39256</v>
      </c>
      <c r="C95" t="s">
        <v>558</v>
      </c>
      <c r="D95" t="s">
        <v>566</v>
      </c>
      <c r="E95" t="s">
        <v>39257</v>
      </c>
      <c r="F95" t="s">
        <v>39258</v>
      </c>
      <c r="G95">
        <v>1.87906</v>
      </c>
      <c r="H95">
        <v>1.8770800000000001</v>
      </c>
      <c r="J95">
        <v>2</v>
      </c>
      <c r="L95">
        <v>1.72</v>
      </c>
      <c r="M95" t="s">
        <v>17</v>
      </c>
      <c r="N95">
        <f t="shared" si="23"/>
        <v>48683.440000000075</v>
      </c>
      <c r="U95" t="str">
        <f ca="1"/>
        <v>2025-06-17 20:23:43</v>
      </c>
      <c r="V95" s="7">
        <f t="shared" ca="1" si="14"/>
        <v>4</v>
      </c>
      <c r="W95" s="7">
        <f t="shared" ca="1" si="15"/>
        <v>15</v>
      </c>
      <c r="X95" s="7">
        <f t="shared" ca="1" si="16"/>
        <v>11.88</v>
      </c>
      <c r="Y95" s="7">
        <f t="shared" ca="1" si="17"/>
        <v>0.86604999999999999</v>
      </c>
      <c r="Z95" s="7">
        <f t="shared" ca="1" si="18"/>
        <v>0.86748999999999998</v>
      </c>
      <c r="AA95" s="7">
        <f t="shared" ca="1" si="19"/>
        <v>0.86584000000000005</v>
      </c>
      <c r="AB95">
        <f t="shared" ca="1" si="20"/>
        <v>1</v>
      </c>
      <c r="AC95">
        <f t="shared" ca="1" si="21"/>
        <v>0</v>
      </c>
      <c r="AD95">
        <f t="shared" ca="1" si="22"/>
        <v>0</v>
      </c>
    </row>
    <row r="96" spans="1:30" x14ac:dyDescent="0.2">
      <c r="A96" t="s">
        <v>18</v>
      </c>
      <c r="B96" t="s">
        <v>39259</v>
      </c>
      <c r="C96" t="s">
        <v>495</v>
      </c>
      <c r="D96" t="s">
        <v>566</v>
      </c>
      <c r="E96" t="s">
        <v>39260</v>
      </c>
      <c r="F96" t="s">
        <v>39258</v>
      </c>
      <c r="G96">
        <v>1.8775900000000001</v>
      </c>
      <c r="H96">
        <v>1.8770800000000001</v>
      </c>
      <c r="J96">
        <v>1</v>
      </c>
      <c r="L96">
        <v>0.91</v>
      </c>
      <c r="M96" t="s">
        <v>17</v>
      </c>
      <c r="N96">
        <f t="shared" si="23"/>
        <v>48681.720000000074</v>
      </c>
      <c r="U96" t="str">
        <f ca="1"/>
        <v>2025-06-17 20:13:04</v>
      </c>
      <c r="V96" s="7">
        <f t="shared" ca="1" si="14"/>
        <v>1</v>
      </c>
      <c r="W96" s="7">
        <f t="shared" ca="1" si="15"/>
        <v>1</v>
      </c>
      <c r="X96" s="7">
        <f t="shared" ca="1" si="16"/>
        <v>0.92</v>
      </c>
      <c r="Y96" s="7">
        <f t="shared" ca="1" si="17"/>
        <v>0.86563000000000001</v>
      </c>
      <c r="Z96" s="7">
        <f t="shared" ca="1" si="18"/>
        <v>0.86824999999999997</v>
      </c>
      <c r="AA96" s="7">
        <f t="shared" ca="1" si="19"/>
        <v>0.86824999999999997</v>
      </c>
      <c r="AB96">
        <f t="shared" ca="1" si="20"/>
        <v>0</v>
      </c>
      <c r="AC96">
        <f t="shared" ca="1" si="21"/>
        <v>0</v>
      </c>
      <c r="AD96">
        <f t="shared" ca="1" si="22"/>
        <v>1</v>
      </c>
    </row>
    <row r="97" spans="1:30" x14ac:dyDescent="0.2">
      <c r="A97" t="s">
        <v>18</v>
      </c>
      <c r="B97" t="s">
        <v>39261</v>
      </c>
      <c r="C97" t="s">
        <v>28490</v>
      </c>
      <c r="D97" t="s">
        <v>566</v>
      </c>
      <c r="E97" t="s">
        <v>39262</v>
      </c>
      <c r="F97" t="s">
        <v>39263</v>
      </c>
      <c r="G97">
        <v>1.88472</v>
      </c>
      <c r="H97">
        <v>1.87775</v>
      </c>
      <c r="J97">
        <v>2</v>
      </c>
      <c r="L97">
        <v>1.78</v>
      </c>
      <c r="M97" t="s">
        <v>17</v>
      </c>
      <c r="N97">
        <f t="shared" si="23"/>
        <v>48680.81000000007</v>
      </c>
      <c r="U97" t="str">
        <f ca="1"/>
        <v>2025-06-17 20:02:51</v>
      </c>
      <c r="V97" s="7">
        <f t="shared" ca="1" si="14"/>
        <v>1</v>
      </c>
      <c r="W97" s="7">
        <f t="shared" ca="1" si="15"/>
        <v>1</v>
      </c>
      <c r="X97" s="7">
        <f t="shared" ca="1" si="16"/>
        <v>0.92</v>
      </c>
      <c r="Y97" s="7">
        <f t="shared" ca="1" si="17"/>
        <v>0.86836999999999998</v>
      </c>
      <c r="Z97" s="7">
        <f t="shared" ca="1" si="18"/>
        <v>0.87143000000000004</v>
      </c>
      <c r="AA97" s="7">
        <f t="shared" ca="1" si="19"/>
        <v>0.87143000000000004</v>
      </c>
      <c r="AB97">
        <f t="shared" ca="1" si="20"/>
        <v>0</v>
      </c>
      <c r="AC97">
        <f t="shared" ca="1" si="21"/>
        <v>0</v>
      </c>
      <c r="AD97">
        <f t="shared" ca="1" si="22"/>
        <v>1</v>
      </c>
    </row>
    <row r="98" spans="1:30" x14ac:dyDescent="0.2">
      <c r="A98" t="s">
        <v>18</v>
      </c>
      <c r="B98" t="s">
        <v>39264</v>
      </c>
      <c r="C98" t="s">
        <v>495</v>
      </c>
      <c r="D98" t="s">
        <v>566</v>
      </c>
      <c r="E98" t="s">
        <v>39265</v>
      </c>
      <c r="F98" t="s">
        <v>39263</v>
      </c>
      <c r="G98">
        <v>1.8833500000000001</v>
      </c>
      <c r="H98">
        <v>1.87775</v>
      </c>
      <c r="J98">
        <v>1</v>
      </c>
      <c r="L98">
        <v>0.91</v>
      </c>
      <c r="M98" t="s">
        <v>17</v>
      </c>
      <c r="N98">
        <f t="shared" si="23"/>
        <v>48679.030000000072</v>
      </c>
      <c r="U98" t="str">
        <f ca="1"/>
        <v>2025-06-17 19:52:39</v>
      </c>
      <c r="V98" s="7">
        <f t="shared" ca="1" si="14"/>
        <v>2</v>
      </c>
      <c r="W98" s="7">
        <f t="shared" ca="1" si="15"/>
        <v>3</v>
      </c>
      <c r="X98" s="7">
        <f t="shared" ca="1" si="16"/>
        <v>0.84000000000000008</v>
      </c>
      <c r="Y98" s="7">
        <f t="shared" ca="1" si="17"/>
        <v>0.87131000000000003</v>
      </c>
      <c r="Z98" s="7">
        <f t="shared" ca="1" si="18"/>
        <v>0.87229999999999996</v>
      </c>
      <c r="AA98" s="7">
        <f t="shared" ca="1" si="19"/>
        <v>0.87063000000000001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11</v>
      </c>
      <c r="B99" t="s">
        <v>39266</v>
      </c>
      <c r="C99" t="s">
        <v>28067</v>
      </c>
      <c r="D99" t="s">
        <v>566</v>
      </c>
      <c r="E99" t="s">
        <v>39267</v>
      </c>
      <c r="F99" t="s">
        <v>39268</v>
      </c>
      <c r="G99">
        <v>1.88306</v>
      </c>
      <c r="H99">
        <v>1.88341</v>
      </c>
      <c r="J99">
        <v>4</v>
      </c>
      <c r="L99">
        <v>3.64</v>
      </c>
      <c r="M99" t="s">
        <v>17</v>
      </c>
      <c r="N99">
        <f t="shared" si="23"/>
        <v>48678.120000000068</v>
      </c>
      <c r="U99" t="str">
        <f ca="1"/>
        <v>2025-06-17 19:42:26</v>
      </c>
      <c r="V99" s="7">
        <f t="shared" ca="1" si="14"/>
        <v>4</v>
      </c>
      <c r="W99" s="7">
        <f t="shared" ca="1" si="15"/>
        <v>15</v>
      </c>
      <c r="X99" s="7">
        <f t="shared" ca="1" si="16"/>
        <v>-15</v>
      </c>
      <c r="Y99" s="7">
        <f t="shared" ca="1" si="17"/>
        <v>0.87182999999999999</v>
      </c>
      <c r="Z99" s="7">
        <f t="shared" ca="1" si="18"/>
        <v>0.87087000000000003</v>
      </c>
      <c r="AA99" s="7">
        <f t="shared" ca="1" si="19"/>
        <v>0.86748000000000003</v>
      </c>
      <c r="AB99">
        <f t="shared" ca="1" si="20"/>
        <v>0</v>
      </c>
      <c r="AC99">
        <f t="shared" ca="1" si="21"/>
        <v>1</v>
      </c>
      <c r="AD99">
        <f t="shared" ca="1" si="22"/>
        <v>0</v>
      </c>
    </row>
    <row r="100" spans="1:30" x14ac:dyDescent="0.2">
      <c r="A100" t="s">
        <v>11</v>
      </c>
      <c r="B100" t="s">
        <v>39269</v>
      </c>
      <c r="C100" t="s">
        <v>495</v>
      </c>
      <c r="D100" t="s">
        <v>566</v>
      </c>
      <c r="E100" t="s">
        <v>39270</v>
      </c>
      <c r="F100" t="s">
        <v>39268</v>
      </c>
      <c r="G100">
        <v>1.8874</v>
      </c>
      <c r="H100">
        <v>1.88341</v>
      </c>
      <c r="J100">
        <v>1</v>
      </c>
      <c r="L100">
        <v>-1</v>
      </c>
      <c r="M100" t="s">
        <v>17</v>
      </c>
      <c r="N100">
        <f t="shared" si="23"/>
        <v>48674.480000000069</v>
      </c>
      <c r="U100" t="str">
        <f ca="1"/>
        <v>2025-06-17 19:32:14</v>
      </c>
      <c r="V100" s="7">
        <f t="shared" ca="1" si="14"/>
        <v>1</v>
      </c>
      <c r="W100" s="7">
        <f t="shared" ca="1" si="15"/>
        <v>1</v>
      </c>
      <c r="X100" s="7">
        <f t="shared" ca="1" si="16"/>
        <v>0.92</v>
      </c>
      <c r="Y100" s="7">
        <f t="shared" ca="1" si="17"/>
        <v>0.86745000000000005</v>
      </c>
      <c r="Z100" s="7">
        <f t="shared" ca="1" si="18"/>
        <v>0.86695999999999995</v>
      </c>
      <c r="AA100" s="7">
        <f t="shared" ca="1" si="19"/>
        <v>0.86695999999999995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39271</v>
      </c>
      <c r="C101" t="s">
        <v>28065</v>
      </c>
      <c r="D101" t="s">
        <v>566</v>
      </c>
      <c r="E101" t="s">
        <v>39272</v>
      </c>
      <c r="F101" t="s">
        <v>39268</v>
      </c>
      <c r="G101">
        <v>1.88517</v>
      </c>
      <c r="H101">
        <v>1.88341</v>
      </c>
      <c r="J101">
        <v>2</v>
      </c>
      <c r="L101">
        <v>-2</v>
      </c>
      <c r="M101" t="s">
        <v>17</v>
      </c>
      <c r="N101">
        <f t="shared" si="23"/>
        <v>48675.480000000069</v>
      </c>
      <c r="U101" t="str">
        <f ca="1"/>
        <v>2025-06-17 19:22:02</v>
      </c>
      <c r="V101" s="7">
        <f t="shared" ca="1" si="14"/>
        <v>3</v>
      </c>
      <c r="W101" s="7">
        <f t="shared" ca="1" si="15"/>
        <v>7</v>
      </c>
      <c r="X101" s="7">
        <f t="shared" ca="1" si="16"/>
        <v>0.68000000000000016</v>
      </c>
      <c r="Y101" s="7">
        <f t="shared" ca="1" si="17"/>
        <v>0.86665999999999999</v>
      </c>
      <c r="Z101" s="7">
        <f t="shared" ca="1" si="18"/>
        <v>0.86738000000000004</v>
      </c>
      <c r="AA101" s="7">
        <f t="shared" ca="1" si="19"/>
        <v>0.8659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18</v>
      </c>
      <c r="B102" t="s">
        <v>39273</v>
      </c>
      <c r="C102" t="s">
        <v>2850</v>
      </c>
      <c r="D102" t="s">
        <v>566</v>
      </c>
      <c r="E102" t="s">
        <v>39274</v>
      </c>
      <c r="F102" t="s">
        <v>39275</v>
      </c>
      <c r="G102">
        <v>1.88696</v>
      </c>
      <c r="H102">
        <v>1.88689</v>
      </c>
      <c r="J102">
        <v>4</v>
      </c>
      <c r="L102">
        <v>3.68</v>
      </c>
      <c r="M102" t="s">
        <v>17</v>
      </c>
      <c r="N102">
        <f t="shared" si="23"/>
        <v>48677.480000000069</v>
      </c>
      <c r="U102" t="str">
        <f ca="1"/>
        <v>2025-06-17 19:11:25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0.86606000000000005</v>
      </c>
      <c r="Z102" s="7">
        <f t="shared" ca="1" si="18"/>
        <v>0.86753000000000002</v>
      </c>
      <c r="AA102" s="7">
        <f t="shared" ca="1" si="19"/>
        <v>0.86753000000000002</v>
      </c>
      <c r="AB102">
        <f t="shared" ca="1" si="20"/>
        <v>0</v>
      </c>
      <c r="AC102">
        <f t="shared" ca="1" si="21"/>
        <v>0</v>
      </c>
      <c r="AD102">
        <f t="shared" ca="1" si="22"/>
        <v>1</v>
      </c>
    </row>
    <row r="103" spans="1:30" x14ac:dyDescent="0.2">
      <c r="A103" t="s">
        <v>18</v>
      </c>
      <c r="B103" t="s">
        <v>39276</v>
      </c>
      <c r="C103" t="s">
        <v>29216</v>
      </c>
      <c r="D103" t="s">
        <v>566</v>
      </c>
      <c r="E103" t="s">
        <v>39277</v>
      </c>
      <c r="F103" t="s">
        <v>39275</v>
      </c>
      <c r="G103">
        <v>1.8842399999999999</v>
      </c>
      <c r="H103">
        <v>1.88689</v>
      </c>
      <c r="J103">
        <v>2</v>
      </c>
      <c r="L103">
        <v>-2</v>
      </c>
      <c r="M103" t="s">
        <v>17</v>
      </c>
      <c r="N103">
        <f t="shared" si="23"/>
        <v>48673.800000000068</v>
      </c>
      <c r="U103" t="str">
        <f ca="1"/>
        <v>2025-06-17 19:01:13</v>
      </c>
      <c r="V103" s="7">
        <f t="shared" ca="1" si="14"/>
        <v>2</v>
      </c>
      <c r="W103" s="7">
        <f t="shared" ca="1" si="15"/>
        <v>3</v>
      </c>
      <c r="X103" s="7">
        <f t="shared" ca="1" si="16"/>
        <v>2.7600000000000002</v>
      </c>
      <c r="Y103" s="7">
        <f t="shared" ca="1" si="17"/>
        <v>0.86714999999999998</v>
      </c>
      <c r="Z103" s="7">
        <f t="shared" ca="1" si="18"/>
        <v>0.86861999999999995</v>
      </c>
      <c r="AA103" s="7">
        <f t="shared" ca="1" si="19"/>
        <v>0.86736999999999997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39278</v>
      </c>
      <c r="C104" t="s">
        <v>495</v>
      </c>
      <c r="D104" t="s">
        <v>566</v>
      </c>
      <c r="E104" t="s">
        <v>39279</v>
      </c>
      <c r="F104" t="s">
        <v>39275</v>
      </c>
      <c r="G104">
        <v>1.88242</v>
      </c>
      <c r="H104">
        <v>1.88689</v>
      </c>
      <c r="J104">
        <v>1</v>
      </c>
      <c r="L104">
        <v>-1</v>
      </c>
      <c r="M104" t="s">
        <v>17</v>
      </c>
      <c r="N104">
        <f t="shared" si="23"/>
        <v>48675.800000000068</v>
      </c>
      <c r="U104" t="str">
        <f ca="1"/>
        <v>2025-06-17 18:51:01</v>
      </c>
      <c r="V104" s="7">
        <f t="shared" ca="1" si="14"/>
        <v>1</v>
      </c>
      <c r="W104" s="7">
        <f t="shared" ca="1" si="15"/>
        <v>1</v>
      </c>
      <c r="X104" s="7">
        <f t="shared" ca="1" si="16"/>
        <v>0.92</v>
      </c>
      <c r="Y104" s="7">
        <f t="shared" ca="1" si="17"/>
        <v>0.86711000000000005</v>
      </c>
      <c r="Z104" s="7">
        <f t="shared" ca="1" si="18"/>
        <v>0.87039999999999995</v>
      </c>
      <c r="AA104" s="7">
        <f t="shared" ca="1" si="19"/>
        <v>0.87039999999999995</v>
      </c>
      <c r="AB104">
        <f t="shared" ca="1" si="20"/>
        <v>0</v>
      </c>
      <c r="AC104">
        <f t="shared" ca="1" si="21"/>
        <v>0</v>
      </c>
      <c r="AD104">
        <f t="shared" ca="1" si="22"/>
        <v>1</v>
      </c>
    </row>
    <row r="105" spans="1:30" x14ac:dyDescent="0.2">
      <c r="A105" t="s">
        <v>18</v>
      </c>
      <c r="B105" t="s">
        <v>39280</v>
      </c>
      <c r="C105" t="s">
        <v>550</v>
      </c>
      <c r="D105" t="s">
        <v>566</v>
      </c>
      <c r="E105" t="s">
        <v>39281</v>
      </c>
      <c r="F105" t="s">
        <v>39282</v>
      </c>
      <c r="G105">
        <v>1.88944</v>
      </c>
      <c r="H105">
        <v>1.88293</v>
      </c>
      <c r="J105">
        <v>1</v>
      </c>
      <c r="L105">
        <v>0.92</v>
      </c>
      <c r="M105" t="s">
        <v>17</v>
      </c>
      <c r="N105">
        <f t="shared" si="23"/>
        <v>48676.800000000068</v>
      </c>
      <c r="U105" t="str">
        <f ca="1"/>
        <v>2025-06-17 18:40:48</v>
      </c>
      <c r="V105" s="7">
        <f t="shared" ca="1" si="14"/>
        <v>1</v>
      </c>
      <c r="W105" s="7">
        <f t="shared" ca="1" si="15"/>
        <v>1</v>
      </c>
      <c r="X105" s="7">
        <f t="shared" ca="1" si="16"/>
        <v>0.92</v>
      </c>
      <c r="Y105" s="7">
        <f t="shared" ca="1" si="17"/>
        <v>0.87092000000000003</v>
      </c>
      <c r="Z105" s="7">
        <f t="shared" ca="1" si="18"/>
        <v>0.87226999999999999</v>
      </c>
      <c r="AA105" s="7">
        <f t="shared" ca="1" si="19"/>
        <v>0.87226999999999999</v>
      </c>
      <c r="AB105">
        <f t="shared" ca="1" si="20"/>
        <v>0</v>
      </c>
      <c r="AC105">
        <f t="shared" ca="1" si="21"/>
        <v>0</v>
      </c>
      <c r="AD105">
        <f t="shared" ca="1" si="22"/>
        <v>1</v>
      </c>
    </row>
    <row r="106" spans="1:30" x14ac:dyDescent="0.2">
      <c r="A106" t="s">
        <v>11</v>
      </c>
      <c r="B106" t="s">
        <v>39283</v>
      </c>
      <c r="C106" t="s">
        <v>495</v>
      </c>
      <c r="D106" t="s">
        <v>566</v>
      </c>
      <c r="E106" t="s">
        <v>39284</v>
      </c>
      <c r="F106" t="s">
        <v>39285</v>
      </c>
      <c r="G106">
        <v>1.89008</v>
      </c>
      <c r="H106">
        <v>1.8898600000000001</v>
      </c>
      <c r="J106">
        <v>1</v>
      </c>
      <c r="L106">
        <v>-1</v>
      </c>
      <c r="M106" t="s">
        <v>17</v>
      </c>
      <c r="N106">
        <f t="shared" si="23"/>
        <v>48675.88000000007</v>
      </c>
      <c r="U106" t="str">
        <f ca="1"/>
        <v>2025-06-17 18:30:35</v>
      </c>
      <c r="V106" s="7">
        <f t="shared" ca="1" si="14"/>
        <v>2</v>
      </c>
      <c r="W106" s="7">
        <f t="shared" ca="1" si="15"/>
        <v>3</v>
      </c>
      <c r="X106" s="7">
        <f t="shared" ca="1" si="16"/>
        <v>2.7600000000000002</v>
      </c>
      <c r="Y106" s="7">
        <f t="shared" ca="1" si="17"/>
        <v>0.87161999999999995</v>
      </c>
      <c r="Z106" s="7">
        <f t="shared" ca="1" si="18"/>
        <v>0.87334000000000001</v>
      </c>
      <c r="AA106" s="7">
        <f t="shared" ca="1" si="19"/>
        <v>0.87228000000000006</v>
      </c>
      <c r="AB106">
        <f t="shared" ca="1" si="20"/>
        <v>0</v>
      </c>
      <c r="AC106">
        <f t="shared" ca="1" si="21"/>
        <v>0</v>
      </c>
      <c r="AD106">
        <f t="shared" ca="1" si="22"/>
        <v>1</v>
      </c>
    </row>
    <row r="107" spans="1:30" x14ac:dyDescent="0.2">
      <c r="A107" t="s">
        <v>11</v>
      </c>
      <c r="B107" t="s">
        <v>39286</v>
      </c>
      <c r="C107" t="s">
        <v>28689</v>
      </c>
      <c r="D107" t="s">
        <v>566</v>
      </c>
      <c r="E107" t="s">
        <v>39287</v>
      </c>
      <c r="F107" t="s">
        <v>39285</v>
      </c>
      <c r="G107">
        <v>1.8889800000000001</v>
      </c>
      <c r="H107">
        <v>1.8898600000000001</v>
      </c>
      <c r="J107">
        <v>2</v>
      </c>
      <c r="L107">
        <v>1.84</v>
      </c>
      <c r="M107" t="s">
        <v>17</v>
      </c>
      <c r="N107">
        <f t="shared" si="23"/>
        <v>48676.88000000007</v>
      </c>
      <c r="U107" t="str">
        <f ca="1"/>
        <v>2025-06-17 18:20:21</v>
      </c>
      <c r="V107" s="7">
        <f t="shared" ca="1" si="14"/>
        <v>2</v>
      </c>
      <c r="W107" s="7">
        <f t="shared" ca="1" si="15"/>
        <v>3</v>
      </c>
      <c r="X107" s="7">
        <f t="shared" ca="1" si="16"/>
        <v>2.7600000000000002</v>
      </c>
      <c r="Y107" s="7">
        <f t="shared" ca="1" si="17"/>
        <v>0.87219999999999998</v>
      </c>
      <c r="Z107" s="7">
        <f t="shared" ca="1" si="18"/>
        <v>0.87526000000000004</v>
      </c>
      <c r="AA107" s="7">
        <f t="shared" ca="1" si="19"/>
        <v>0.87458999999999998</v>
      </c>
      <c r="AB107">
        <f t="shared" ca="1" si="20"/>
        <v>0</v>
      </c>
      <c r="AC107">
        <f t="shared" ca="1" si="21"/>
        <v>0</v>
      </c>
      <c r="AD107">
        <f t="shared" ca="1" si="22"/>
        <v>1</v>
      </c>
    </row>
    <row r="108" spans="1:30" x14ac:dyDescent="0.2">
      <c r="A108" t="s">
        <v>11</v>
      </c>
      <c r="B108" t="s">
        <v>39288</v>
      </c>
      <c r="C108" t="s">
        <v>2730</v>
      </c>
      <c r="D108" t="s">
        <v>566</v>
      </c>
      <c r="E108" t="s">
        <v>39289</v>
      </c>
      <c r="F108" t="s">
        <v>39290</v>
      </c>
      <c r="G108">
        <v>1.8867100000000001</v>
      </c>
      <c r="H108">
        <v>1.8900699999999999</v>
      </c>
      <c r="J108">
        <v>4</v>
      </c>
      <c r="L108">
        <v>3.68</v>
      </c>
      <c r="M108" t="s">
        <v>17</v>
      </c>
      <c r="N108">
        <f t="shared" si="23"/>
        <v>48675.040000000074</v>
      </c>
      <c r="U108" t="str">
        <f ca="1"/>
        <v>2025-06-17 18:09:41</v>
      </c>
      <c r="V108" s="7">
        <f t="shared" ca="1" si="14"/>
        <v>4</v>
      </c>
      <c r="W108" s="7">
        <f t="shared" ca="1" si="15"/>
        <v>15</v>
      </c>
      <c r="X108" s="7">
        <f t="shared" ca="1" si="16"/>
        <v>-15</v>
      </c>
      <c r="Y108" s="7">
        <f t="shared" ca="1" si="17"/>
        <v>0.87531999999999999</v>
      </c>
      <c r="Z108" s="7">
        <f t="shared" ca="1" si="18"/>
        <v>0.87868000000000002</v>
      </c>
      <c r="AA108" s="7">
        <f t="shared" ca="1" si="19"/>
        <v>0.87658000000000003</v>
      </c>
      <c r="AB108">
        <f t="shared" ca="1" si="20"/>
        <v>0</v>
      </c>
      <c r="AC108">
        <f t="shared" ca="1" si="21"/>
        <v>0</v>
      </c>
      <c r="AD108">
        <f t="shared" ca="1" si="22"/>
        <v>1</v>
      </c>
    </row>
    <row r="109" spans="1:30" x14ac:dyDescent="0.2">
      <c r="A109" t="s">
        <v>11</v>
      </c>
      <c r="B109" t="s">
        <v>39291</v>
      </c>
      <c r="C109" t="s">
        <v>28065</v>
      </c>
      <c r="D109" t="s">
        <v>566</v>
      </c>
      <c r="E109" t="s">
        <v>39292</v>
      </c>
      <c r="F109" t="s">
        <v>39290</v>
      </c>
      <c r="G109">
        <v>1.8876500000000001</v>
      </c>
      <c r="H109">
        <v>1.8900699999999999</v>
      </c>
      <c r="J109">
        <v>2</v>
      </c>
      <c r="L109">
        <v>1.84</v>
      </c>
      <c r="M109" t="s">
        <v>17</v>
      </c>
      <c r="N109">
        <f t="shared" si="23"/>
        <v>48671.360000000073</v>
      </c>
      <c r="U109" t="str">
        <f ca="1"/>
        <v>2025-06-17 17:59:28</v>
      </c>
      <c r="V109" s="7">
        <f t="shared" ca="1" si="14"/>
        <v>3</v>
      </c>
      <c r="W109" s="7">
        <f t="shared" ca="1" si="15"/>
        <v>7</v>
      </c>
      <c r="X109" s="7">
        <f t="shared" ca="1" si="16"/>
        <v>0.68000000000000016</v>
      </c>
      <c r="Y109" s="7">
        <f t="shared" ca="1" si="17"/>
        <v>0.87814999999999999</v>
      </c>
      <c r="Z109" s="7">
        <f t="shared" ca="1" si="18"/>
        <v>0.87939000000000001</v>
      </c>
      <c r="AA109" s="7">
        <f t="shared" ca="1" si="19"/>
        <v>0.87665999999999999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39293</v>
      </c>
      <c r="C110" t="s">
        <v>495</v>
      </c>
      <c r="D110" t="s">
        <v>566</v>
      </c>
      <c r="E110" t="s">
        <v>39294</v>
      </c>
      <c r="F110" t="s">
        <v>39290</v>
      </c>
      <c r="G110">
        <v>1.8891100000000001</v>
      </c>
      <c r="H110">
        <v>1.8900699999999999</v>
      </c>
      <c r="J110">
        <v>1</v>
      </c>
      <c r="L110">
        <v>0.92</v>
      </c>
      <c r="M110" t="s">
        <v>17</v>
      </c>
      <c r="N110">
        <f t="shared" si="23"/>
        <v>48669.520000000077</v>
      </c>
      <c r="U110" t="str">
        <f ca="1"/>
        <v>2025-06-17 17:49:16</v>
      </c>
      <c r="V110" s="7">
        <f t="shared" ca="1" si="14"/>
        <v>2</v>
      </c>
      <c r="W110" s="7">
        <f t="shared" ca="1" si="15"/>
        <v>3</v>
      </c>
      <c r="X110" s="7">
        <f t="shared" ca="1" si="16"/>
        <v>0.84000000000000008</v>
      </c>
      <c r="Y110" s="7">
        <f t="shared" ca="1" si="17"/>
        <v>0.87692000000000003</v>
      </c>
      <c r="Z110" s="7">
        <f t="shared" ca="1" si="18"/>
        <v>0.87770000000000004</v>
      </c>
      <c r="AA110" s="7">
        <f t="shared" ca="1" si="19"/>
        <v>0.87619999999999998</v>
      </c>
      <c r="AB110">
        <f t="shared" ca="1" si="20"/>
        <v>1</v>
      </c>
      <c r="AC110">
        <f t="shared" ca="1" si="21"/>
        <v>0</v>
      </c>
      <c r="AD110">
        <f t="shared" ca="1" si="22"/>
        <v>0</v>
      </c>
    </row>
    <row r="111" spans="1:30" x14ac:dyDescent="0.2">
      <c r="A111" t="s">
        <v>11</v>
      </c>
      <c r="B111" t="s">
        <v>39295</v>
      </c>
      <c r="C111" t="s">
        <v>495</v>
      </c>
      <c r="D111" t="s">
        <v>566</v>
      </c>
      <c r="E111" t="s">
        <v>39296</v>
      </c>
      <c r="F111" t="s">
        <v>39297</v>
      </c>
      <c r="G111">
        <v>1.8857699999999999</v>
      </c>
      <c r="H111">
        <v>1.88913</v>
      </c>
      <c r="J111">
        <v>1</v>
      </c>
      <c r="L111">
        <v>0.92</v>
      </c>
      <c r="M111" t="s">
        <v>17</v>
      </c>
      <c r="N111">
        <f t="shared" si="23"/>
        <v>48668.600000000079</v>
      </c>
      <c r="U111" t="str">
        <f ca="1"/>
        <v>2025-06-17 17:39:03</v>
      </c>
      <c r="V111" s="7">
        <f t="shared" ca="1" si="14"/>
        <v>1</v>
      </c>
      <c r="W111" s="7">
        <f t="shared" ca="1" si="15"/>
        <v>1</v>
      </c>
      <c r="X111" s="7">
        <f t="shared" ca="1" si="16"/>
        <v>0.92</v>
      </c>
      <c r="Y111" s="7">
        <f t="shared" ca="1" si="17"/>
        <v>0.87778999999999996</v>
      </c>
      <c r="Z111" s="7">
        <f t="shared" ca="1" si="18"/>
        <v>0.87785999999999997</v>
      </c>
      <c r="AA111" s="7">
        <f t="shared" ca="1" si="19"/>
        <v>0.87785999999999997</v>
      </c>
      <c r="AB111">
        <f t="shared" ca="1" si="20"/>
        <v>0</v>
      </c>
      <c r="AC111">
        <f t="shared" ca="1" si="21"/>
        <v>0</v>
      </c>
      <c r="AD111">
        <f t="shared" ca="1" si="22"/>
        <v>1</v>
      </c>
    </row>
    <row r="112" spans="1:30" x14ac:dyDescent="0.2">
      <c r="A112" t="s">
        <v>11</v>
      </c>
      <c r="B112" t="s">
        <v>39298</v>
      </c>
      <c r="C112" t="s">
        <v>550</v>
      </c>
      <c r="D112" t="s">
        <v>223</v>
      </c>
      <c r="E112" t="s">
        <v>39299</v>
      </c>
      <c r="F112" t="s">
        <v>39300</v>
      </c>
      <c r="G112">
        <v>0.84704000000000002</v>
      </c>
      <c r="H112">
        <v>0.84709999999999996</v>
      </c>
      <c r="J112">
        <v>1</v>
      </c>
      <c r="L112">
        <v>0.92</v>
      </c>
      <c r="M112" t="s">
        <v>17</v>
      </c>
      <c r="N112">
        <f t="shared" si="23"/>
        <v>48667.68000000008</v>
      </c>
      <c r="U112" t="str">
        <f ca="1"/>
        <v>2025-06-17 17:28:51</v>
      </c>
      <c r="V112" s="7">
        <f t="shared" ca="1" si="14"/>
        <v>1</v>
      </c>
      <c r="W112" s="7">
        <f t="shared" ca="1" si="15"/>
        <v>1</v>
      </c>
      <c r="X112" s="7">
        <f t="shared" ca="1" si="16"/>
        <v>0.92</v>
      </c>
      <c r="Y112" s="7">
        <f t="shared" ca="1" si="17"/>
        <v>0.87719999999999998</v>
      </c>
      <c r="Z112" s="7">
        <f t="shared" ca="1" si="18"/>
        <v>0.87927</v>
      </c>
      <c r="AA112" s="7">
        <f t="shared" ca="1" si="19"/>
        <v>0.87927</v>
      </c>
      <c r="AB112">
        <f t="shared" ca="1" si="20"/>
        <v>0</v>
      </c>
      <c r="AC112">
        <f t="shared" ca="1" si="21"/>
        <v>0</v>
      </c>
      <c r="AD112">
        <f t="shared" ca="1" si="22"/>
        <v>1</v>
      </c>
    </row>
    <row r="113" spans="1:30" x14ac:dyDescent="0.2">
      <c r="A113" t="s">
        <v>11</v>
      </c>
      <c r="B113" t="s">
        <v>39301</v>
      </c>
      <c r="C113" t="s">
        <v>558</v>
      </c>
      <c r="D113" t="s">
        <v>223</v>
      </c>
      <c r="E113" t="s">
        <v>39302</v>
      </c>
      <c r="F113" t="s">
        <v>39300</v>
      </c>
      <c r="G113">
        <v>0.84550000000000003</v>
      </c>
      <c r="H113">
        <v>0.84709999999999996</v>
      </c>
      <c r="J113">
        <v>2</v>
      </c>
      <c r="L113">
        <v>1.8</v>
      </c>
      <c r="M113" t="s">
        <v>17</v>
      </c>
      <c r="N113">
        <f t="shared" si="23"/>
        <v>48666.760000000082</v>
      </c>
      <c r="U113" t="str">
        <f ca="1"/>
        <v>2025-06-17 17:18:38</v>
      </c>
      <c r="V113" s="7">
        <f t="shared" ca="1" si="14"/>
        <v>1</v>
      </c>
      <c r="W113" s="7">
        <f t="shared" ca="1" si="15"/>
        <v>1</v>
      </c>
      <c r="X113" s="7">
        <f t="shared" ca="1" si="16"/>
        <v>0.92</v>
      </c>
      <c r="Y113" s="7">
        <f t="shared" ca="1" si="17"/>
        <v>0.87916000000000005</v>
      </c>
      <c r="Z113" s="7">
        <f t="shared" ca="1" si="18"/>
        <v>0.87894000000000005</v>
      </c>
      <c r="AA113" s="7">
        <f t="shared" ca="1" si="19"/>
        <v>0.87894000000000005</v>
      </c>
      <c r="AB113">
        <f t="shared" ca="1" si="20"/>
        <v>0</v>
      </c>
      <c r="AC113">
        <f t="shared" ca="1" si="21"/>
        <v>1</v>
      </c>
      <c r="AD113">
        <f t="shared" ca="1" si="22"/>
        <v>0</v>
      </c>
    </row>
    <row r="114" spans="1:30" x14ac:dyDescent="0.2">
      <c r="A114" t="s">
        <v>18</v>
      </c>
      <c r="B114" t="s">
        <v>39303</v>
      </c>
      <c r="C114" t="s">
        <v>6241</v>
      </c>
      <c r="D114" t="s">
        <v>223</v>
      </c>
      <c r="E114" t="s">
        <v>39304</v>
      </c>
      <c r="F114" t="s">
        <v>39305</v>
      </c>
      <c r="G114">
        <v>0.84650000000000003</v>
      </c>
      <c r="H114">
        <v>0.84687999999999997</v>
      </c>
      <c r="J114">
        <v>2</v>
      </c>
      <c r="L114">
        <v>-2</v>
      </c>
      <c r="M114" t="s">
        <v>17</v>
      </c>
      <c r="N114">
        <f t="shared" si="23"/>
        <v>48664.960000000079</v>
      </c>
      <c r="U114" t="str">
        <f ca="1"/>
        <v>2025-06-17 17:07:57</v>
      </c>
      <c r="V114" s="7">
        <f t="shared" ca="1" si="14"/>
        <v>3</v>
      </c>
      <c r="W114" s="7">
        <f t="shared" ca="1" si="15"/>
        <v>7</v>
      </c>
      <c r="X114" s="7">
        <f t="shared" ca="1" si="16"/>
        <v>-7</v>
      </c>
      <c r="Y114" s="7">
        <f t="shared" ca="1" si="17"/>
        <v>0.87819999999999998</v>
      </c>
      <c r="Z114" s="7">
        <f t="shared" ca="1" si="18"/>
        <v>0.87672000000000005</v>
      </c>
      <c r="AA114" s="7">
        <f t="shared" ca="1" si="19"/>
        <v>0.87548000000000004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18</v>
      </c>
      <c r="B115" t="s">
        <v>39306</v>
      </c>
      <c r="C115" t="s">
        <v>495</v>
      </c>
      <c r="D115" t="s">
        <v>223</v>
      </c>
      <c r="E115" t="s">
        <v>39307</v>
      </c>
      <c r="F115" t="s">
        <v>39305</v>
      </c>
      <c r="G115">
        <v>0.84572999999999998</v>
      </c>
      <c r="H115">
        <v>0.84687999999999997</v>
      </c>
      <c r="J115">
        <v>1</v>
      </c>
      <c r="L115">
        <v>-1</v>
      </c>
      <c r="M115" t="s">
        <v>17</v>
      </c>
      <c r="N115">
        <f t="shared" si="23"/>
        <v>48666.960000000079</v>
      </c>
      <c r="U115" t="str">
        <f ca="1"/>
        <v>2025-06-17 16:57:45</v>
      </c>
      <c r="V115" s="7">
        <f t="shared" ca="1" si="14"/>
        <v>2</v>
      </c>
      <c r="W115" s="7">
        <f t="shared" ca="1" si="15"/>
        <v>3</v>
      </c>
      <c r="X115" s="7">
        <f t="shared" ca="1" si="16"/>
        <v>-3</v>
      </c>
      <c r="Y115" s="7">
        <f t="shared" ca="1" si="17"/>
        <v>0.87527999999999995</v>
      </c>
      <c r="Z115" s="7">
        <f t="shared" ca="1" si="18"/>
        <v>0.87790999999999997</v>
      </c>
      <c r="AA115" s="7">
        <f t="shared" ca="1" si="19"/>
        <v>0.87631000000000003</v>
      </c>
      <c r="AB115">
        <f t="shared" ca="1" si="20"/>
        <v>0</v>
      </c>
      <c r="AC115">
        <f t="shared" ca="1" si="21"/>
        <v>0</v>
      </c>
      <c r="AD115">
        <f t="shared" ca="1" si="22"/>
        <v>1</v>
      </c>
    </row>
    <row r="116" spans="1:30" x14ac:dyDescent="0.2">
      <c r="A116" t="s">
        <v>11</v>
      </c>
      <c r="B116" t="s">
        <v>39308</v>
      </c>
      <c r="C116" t="s">
        <v>6663</v>
      </c>
      <c r="D116" t="s">
        <v>223</v>
      </c>
      <c r="E116" t="s">
        <v>39309</v>
      </c>
      <c r="F116" t="s">
        <v>39310</v>
      </c>
      <c r="G116">
        <v>0.84714</v>
      </c>
      <c r="H116">
        <v>0.84621999999999997</v>
      </c>
      <c r="J116">
        <v>2</v>
      </c>
      <c r="L116">
        <v>-2</v>
      </c>
      <c r="M116" t="s">
        <v>17</v>
      </c>
      <c r="N116">
        <f t="shared" si="23"/>
        <v>48667.960000000079</v>
      </c>
      <c r="U116" t="str">
        <f ca="1"/>
        <v>2025-06-17 16:47:32</v>
      </c>
      <c r="V116" s="7">
        <f t="shared" ca="1" si="14"/>
        <v>2</v>
      </c>
      <c r="W116" s="7">
        <f t="shared" ca="1" si="15"/>
        <v>3</v>
      </c>
      <c r="X116" s="7">
        <f t="shared" ca="1" si="16"/>
        <v>-3</v>
      </c>
      <c r="Y116" s="7">
        <f t="shared" ca="1" si="17"/>
        <v>0.87763000000000002</v>
      </c>
      <c r="Z116" s="7">
        <f t="shared" ca="1" si="18"/>
        <v>0.87656999999999996</v>
      </c>
      <c r="AA116" s="7">
        <f t="shared" ca="1" si="19"/>
        <v>0.87526999999999999</v>
      </c>
      <c r="AB116">
        <f t="shared" ca="1" si="20"/>
        <v>0</v>
      </c>
      <c r="AC116">
        <f t="shared" ca="1" si="21"/>
        <v>1</v>
      </c>
      <c r="AD116">
        <f t="shared" ca="1" si="22"/>
        <v>0</v>
      </c>
    </row>
    <row r="117" spans="1:30" x14ac:dyDescent="0.2">
      <c r="A117" t="s">
        <v>11</v>
      </c>
      <c r="B117" t="s">
        <v>39311</v>
      </c>
      <c r="C117" t="s">
        <v>544</v>
      </c>
      <c r="D117" t="s">
        <v>223</v>
      </c>
      <c r="E117" t="s">
        <v>39312</v>
      </c>
      <c r="F117" t="s">
        <v>39310</v>
      </c>
      <c r="G117">
        <v>0.84770999999999996</v>
      </c>
      <c r="H117">
        <v>0.84621999999999997</v>
      </c>
      <c r="J117">
        <v>1</v>
      </c>
      <c r="L117">
        <v>-1</v>
      </c>
      <c r="M117" t="s">
        <v>17</v>
      </c>
      <c r="N117">
        <f t="shared" si="23"/>
        <v>48669.960000000079</v>
      </c>
      <c r="U117" t="str">
        <f ca="1"/>
        <v>2025-06-17 16:37:20</v>
      </c>
      <c r="V117" s="7">
        <f t="shared" ca="1" si="14"/>
        <v>3</v>
      </c>
      <c r="W117" s="7">
        <f t="shared" ca="1" si="15"/>
        <v>7</v>
      </c>
      <c r="X117" s="7">
        <f t="shared" ca="1" si="16"/>
        <v>6.44</v>
      </c>
      <c r="Y117" s="7">
        <f t="shared" ca="1" si="17"/>
        <v>0.87512999999999996</v>
      </c>
      <c r="Z117" s="7">
        <f t="shared" ca="1" si="18"/>
        <v>0.87683999999999995</v>
      </c>
      <c r="AA117" s="7">
        <f t="shared" ca="1" si="19"/>
        <v>0.87514000000000003</v>
      </c>
      <c r="AB117">
        <f t="shared" ca="1" si="20"/>
        <v>0</v>
      </c>
      <c r="AC117">
        <f t="shared" ca="1" si="21"/>
        <v>0</v>
      </c>
      <c r="AD117">
        <f t="shared" ca="1" si="22"/>
        <v>1</v>
      </c>
    </row>
    <row r="118" spans="1:30" x14ac:dyDescent="0.2">
      <c r="A118" t="s">
        <v>11</v>
      </c>
      <c r="B118" t="s">
        <v>39313</v>
      </c>
      <c r="C118" t="s">
        <v>495</v>
      </c>
      <c r="D118" t="s">
        <v>223</v>
      </c>
      <c r="E118" t="s">
        <v>39314</v>
      </c>
      <c r="F118" t="s">
        <v>39315</v>
      </c>
      <c r="G118">
        <v>0.84601999999999999</v>
      </c>
      <c r="H118">
        <v>0.84738999999999998</v>
      </c>
      <c r="J118">
        <v>1</v>
      </c>
      <c r="L118">
        <v>0.92</v>
      </c>
      <c r="M118" t="s">
        <v>17</v>
      </c>
      <c r="N118">
        <f t="shared" si="23"/>
        <v>48670.960000000079</v>
      </c>
      <c r="U118" t="str">
        <f ca="1"/>
        <v>2025-06-17 16:27:07</v>
      </c>
      <c r="V118" s="7">
        <f t="shared" ca="1" si="14"/>
        <v>3</v>
      </c>
      <c r="W118" s="7">
        <f t="shared" ca="1" si="15"/>
        <v>7</v>
      </c>
      <c r="X118" s="7">
        <f t="shared" ca="1" si="16"/>
        <v>6.44</v>
      </c>
      <c r="Y118" s="7">
        <f t="shared" ca="1" si="17"/>
        <v>0.87472000000000005</v>
      </c>
      <c r="Z118" s="7">
        <f t="shared" ca="1" si="18"/>
        <v>0.87904000000000004</v>
      </c>
      <c r="AA118" s="7">
        <f t="shared" ca="1" si="19"/>
        <v>0.87770999999999999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39316</v>
      </c>
      <c r="C119" t="s">
        <v>2850</v>
      </c>
      <c r="D119" t="s">
        <v>223</v>
      </c>
      <c r="E119" t="s">
        <v>39317</v>
      </c>
      <c r="F119" t="s">
        <v>39318</v>
      </c>
      <c r="G119">
        <v>0.84731999999999996</v>
      </c>
      <c r="H119">
        <v>0.84641</v>
      </c>
      <c r="J119">
        <v>2</v>
      </c>
      <c r="L119">
        <v>1.84</v>
      </c>
      <c r="M119" t="s">
        <v>17</v>
      </c>
      <c r="N119">
        <f t="shared" si="23"/>
        <v>48670.040000000081</v>
      </c>
      <c r="U119" t="str">
        <f ca="1"/>
        <v>2025-06-17 16:16:45</v>
      </c>
      <c r="V119" s="7">
        <f t="shared" ca="1" si="14"/>
        <v>2</v>
      </c>
      <c r="W119" s="7">
        <f t="shared" ca="1" si="15"/>
        <v>3</v>
      </c>
      <c r="X119" s="7">
        <f t="shared" ca="1" si="16"/>
        <v>2.7600000000000002</v>
      </c>
      <c r="Y119" s="7">
        <f t="shared" ca="1" si="17"/>
        <v>0.87827</v>
      </c>
      <c r="Z119" s="7">
        <f t="shared" ca="1" si="18"/>
        <v>0.88038000000000005</v>
      </c>
      <c r="AA119" s="7">
        <f t="shared" ca="1" si="19"/>
        <v>0.87924000000000002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39319</v>
      </c>
      <c r="C120" t="s">
        <v>495</v>
      </c>
      <c r="D120" t="s">
        <v>223</v>
      </c>
      <c r="E120" t="s">
        <v>39320</v>
      </c>
      <c r="F120" t="s">
        <v>39318</v>
      </c>
      <c r="G120">
        <v>0.84613000000000005</v>
      </c>
      <c r="H120">
        <v>0.84641</v>
      </c>
      <c r="J120">
        <v>1</v>
      </c>
      <c r="L120">
        <v>-1</v>
      </c>
      <c r="M120" t="s">
        <v>17</v>
      </c>
      <c r="N120">
        <f t="shared" si="23"/>
        <v>48668.200000000084</v>
      </c>
      <c r="U120" t="str">
        <f ca="1"/>
        <v>2025-06-17 16:06:00</v>
      </c>
      <c r="V120" s="7">
        <f t="shared" ca="1" si="14"/>
        <v>2</v>
      </c>
      <c r="W120" s="7">
        <f t="shared" ca="1" si="15"/>
        <v>3</v>
      </c>
      <c r="X120" s="7">
        <f t="shared" ca="1" si="16"/>
        <v>-3</v>
      </c>
      <c r="Y120" s="7">
        <f t="shared" ca="1" si="17"/>
        <v>0.87848000000000004</v>
      </c>
      <c r="Z120" s="7">
        <f t="shared" ca="1" si="18"/>
        <v>0.87946000000000002</v>
      </c>
      <c r="AA120" s="7">
        <f t="shared" ca="1" si="19"/>
        <v>0.87895000000000001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39321</v>
      </c>
      <c r="C121" t="s">
        <v>550</v>
      </c>
      <c r="D121" t="s">
        <v>223</v>
      </c>
      <c r="E121" t="s">
        <v>39322</v>
      </c>
      <c r="F121" t="s">
        <v>39323</v>
      </c>
      <c r="G121">
        <v>0.84574000000000005</v>
      </c>
      <c r="H121">
        <v>0.84631999999999996</v>
      </c>
      <c r="J121">
        <v>1</v>
      </c>
      <c r="L121">
        <v>0.92</v>
      </c>
      <c r="M121" t="s">
        <v>17</v>
      </c>
      <c r="N121">
        <f t="shared" si="23"/>
        <v>48669.200000000084</v>
      </c>
      <c r="U121" t="str">
        <f ca="1"/>
        <v>2025-06-17 15:55:37</v>
      </c>
      <c r="V121" s="7">
        <f t="shared" ca="1" si="14"/>
        <v>1</v>
      </c>
      <c r="W121" s="7">
        <f t="shared" ca="1" si="15"/>
        <v>1</v>
      </c>
      <c r="X121" s="7">
        <f t="shared" ca="1" si="16"/>
        <v>0.92</v>
      </c>
      <c r="Y121" s="7">
        <f t="shared" ca="1" si="17"/>
        <v>0.87978999999999996</v>
      </c>
      <c r="Z121" s="7">
        <f t="shared" ca="1" si="18"/>
        <v>0.87870000000000004</v>
      </c>
      <c r="AA121" s="7">
        <f t="shared" ca="1" si="19"/>
        <v>0.87870000000000004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11</v>
      </c>
      <c r="B122" t="s">
        <v>39324</v>
      </c>
      <c r="C122" t="s">
        <v>28065</v>
      </c>
      <c r="D122" t="s">
        <v>223</v>
      </c>
      <c r="E122" t="s">
        <v>39325</v>
      </c>
      <c r="F122" t="s">
        <v>39326</v>
      </c>
      <c r="G122">
        <v>0.84769000000000005</v>
      </c>
      <c r="H122">
        <v>0.84740000000000004</v>
      </c>
      <c r="J122">
        <v>2</v>
      </c>
      <c r="L122">
        <v>-2</v>
      </c>
      <c r="M122" t="s">
        <v>17</v>
      </c>
      <c r="N122">
        <f t="shared" si="23"/>
        <v>48668.280000000086</v>
      </c>
      <c r="U122" t="str">
        <f ca="1"/>
        <v>2025-06-17 15:45:25</v>
      </c>
      <c r="V122" s="7">
        <f t="shared" ca="1" si="14"/>
        <v>4</v>
      </c>
      <c r="W122" s="7">
        <f t="shared" ca="1" si="15"/>
        <v>15</v>
      </c>
      <c r="X122" s="7">
        <f t="shared" ca="1" si="16"/>
        <v>11.88</v>
      </c>
      <c r="Y122" s="7">
        <f t="shared" ca="1" si="17"/>
        <v>0.87883999999999995</v>
      </c>
      <c r="Z122" s="7">
        <f t="shared" ca="1" si="18"/>
        <v>0.87924000000000002</v>
      </c>
      <c r="AA122" s="7">
        <f t="shared" ca="1" si="19"/>
        <v>0.87702000000000002</v>
      </c>
      <c r="AB122">
        <f t="shared" ca="1" si="20"/>
        <v>1</v>
      </c>
      <c r="AC122">
        <f t="shared" ca="1" si="21"/>
        <v>0</v>
      </c>
      <c r="AD122">
        <f t="shared" ca="1" si="22"/>
        <v>0</v>
      </c>
    </row>
    <row r="123" spans="1:30" x14ac:dyDescent="0.2">
      <c r="A123" t="s">
        <v>11</v>
      </c>
      <c r="B123" t="s">
        <v>39327</v>
      </c>
      <c r="C123" t="s">
        <v>495</v>
      </c>
      <c r="D123" t="s">
        <v>223</v>
      </c>
      <c r="E123" t="s">
        <v>39328</v>
      </c>
      <c r="F123" t="s">
        <v>39326</v>
      </c>
      <c r="G123">
        <v>0.84846999999999995</v>
      </c>
      <c r="H123">
        <v>0.84740000000000004</v>
      </c>
      <c r="J123">
        <v>1</v>
      </c>
      <c r="L123">
        <v>-1</v>
      </c>
      <c r="M123" t="s">
        <v>17</v>
      </c>
      <c r="N123">
        <f t="shared" si="23"/>
        <v>48670.280000000086</v>
      </c>
      <c r="U123" t="str">
        <f ca="1"/>
        <v>2025-06-17 15:35:12</v>
      </c>
      <c r="V123" s="7">
        <f t="shared" ca="1" si="14"/>
        <v>2</v>
      </c>
      <c r="W123" s="7">
        <f t="shared" ca="1" si="15"/>
        <v>3</v>
      </c>
      <c r="X123" s="7">
        <f t="shared" ca="1" si="16"/>
        <v>-3</v>
      </c>
      <c r="Y123" s="7">
        <f t="shared" ca="1" si="17"/>
        <v>0.879</v>
      </c>
      <c r="Z123" s="7">
        <f t="shared" ca="1" si="18"/>
        <v>0.87870000000000004</v>
      </c>
      <c r="AA123" s="7">
        <f t="shared" ca="1" si="19"/>
        <v>0.87780999999999998</v>
      </c>
      <c r="AB123">
        <f t="shared" ca="1" si="20"/>
        <v>0</v>
      </c>
      <c r="AC123">
        <f t="shared" ca="1" si="21"/>
        <v>1</v>
      </c>
      <c r="AD123">
        <f t="shared" ca="1" si="22"/>
        <v>0</v>
      </c>
    </row>
    <row r="124" spans="1:30" x14ac:dyDescent="0.2">
      <c r="A124" t="s">
        <v>11</v>
      </c>
      <c r="B124" t="s">
        <v>39329</v>
      </c>
      <c r="C124" t="s">
        <v>28532</v>
      </c>
      <c r="D124" t="s">
        <v>223</v>
      </c>
      <c r="E124" t="s">
        <v>39330</v>
      </c>
      <c r="F124" t="s">
        <v>39326</v>
      </c>
      <c r="G124">
        <v>0.84663999999999995</v>
      </c>
      <c r="H124">
        <v>0.84740000000000004</v>
      </c>
      <c r="J124">
        <v>8</v>
      </c>
      <c r="L124">
        <v>7.36</v>
      </c>
      <c r="M124" t="s">
        <v>17</v>
      </c>
      <c r="N124">
        <f t="shared" si="23"/>
        <v>48671.280000000086</v>
      </c>
      <c r="U124" t="str">
        <f ca="1"/>
        <v>2025-06-17 15:25:00</v>
      </c>
      <c r="V124" s="7">
        <f t="shared" ca="1" si="14"/>
        <v>2</v>
      </c>
      <c r="W124" s="7">
        <f t="shared" ca="1" si="15"/>
        <v>3</v>
      </c>
      <c r="X124" s="7">
        <f t="shared" ca="1" si="16"/>
        <v>2.7600000000000002</v>
      </c>
      <c r="Y124" s="7">
        <f t="shared" ca="1" si="17"/>
        <v>0.87744</v>
      </c>
      <c r="Z124" s="7">
        <f t="shared" ca="1" si="18"/>
        <v>0.88116000000000005</v>
      </c>
      <c r="AA124" s="7">
        <f t="shared" ca="1" si="19"/>
        <v>0.88016000000000005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11</v>
      </c>
      <c r="B125" t="s">
        <v>39331</v>
      </c>
      <c r="C125" t="s">
        <v>28395</v>
      </c>
      <c r="D125" t="s">
        <v>223</v>
      </c>
      <c r="E125" t="s">
        <v>39332</v>
      </c>
      <c r="F125" t="s">
        <v>39326</v>
      </c>
      <c r="G125">
        <v>0.84714</v>
      </c>
      <c r="H125">
        <v>0.84740000000000004</v>
      </c>
      <c r="J125">
        <v>4</v>
      </c>
      <c r="L125">
        <v>3.68</v>
      </c>
      <c r="M125" t="s">
        <v>17</v>
      </c>
      <c r="N125">
        <f t="shared" si="23"/>
        <v>48663.920000000086</v>
      </c>
      <c r="U125" t="str">
        <f ca="1"/>
        <v>2025-06-17 15:14:47</v>
      </c>
      <c r="V125" s="7">
        <f t="shared" ca="1" si="14"/>
        <v>4</v>
      </c>
      <c r="W125" s="7">
        <f t="shared" ca="1" si="15"/>
        <v>15</v>
      </c>
      <c r="X125" s="7">
        <f t="shared" ca="1" si="16"/>
        <v>-15</v>
      </c>
      <c r="Y125" s="7">
        <f t="shared" ca="1" si="17"/>
        <v>0.87980999999999998</v>
      </c>
      <c r="Z125" s="7">
        <f t="shared" ca="1" si="18"/>
        <v>0.88561000000000001</v>
      </c>
      <c r="AA125" s="7">
        <f t="shared" ca="1" si="19"/>
        <v>0.88165000000000004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11</v>
      </c>
      <c r="B126" t="s">
        <v>39333</v>
      </c>
      <c r="C126" t="s">
        <v>28064</v>
      </c>
      <c r="D126" t="s">
        <v>223</v>
      </c>
      <c r="E126" t="s">
        <v>39334</v>
      </c>
      <c r="F126" t="s">
        <v>39335</v>
      </c>
      <c r="G126">
        <v>0.84550000000000003</v>
      </c>
      <c r="H126">
        <v>0.84794000000000003</v>
      </c>
      <c r="J126">
        <v>2</v>
      </c>
      <c r="L126">
        <v>1.84</v>
      </c>
      <c r="M126" t="s">
        <v>17</v>
      </c>
      <c r="N126">
        <f t="shared" si="23"/>
        <v>48660.240000000085</v>
      </c>
      <c r="U126" t="str">
        <f ca="1"/>
        <v>2025-06-17 15:04:05</v>
      </c>
      <c r="V126" s="7">
        <f t="shared" ca="1" si="14"/>
        <v>2</v>
      </c>
      <c r="W126" s="7">
        <f t="shared" ca="1" si="15"/>
        <v>3</v>
      </c>
      <c r="X126" s="7">
        <f t="shared" ca="1" si="16"/>
        <v>-3</v>
      </c>
      <c r="Y126" s="7">
        <f t="shared" ca="1" si="17"/>
        <v>0.88617999999999997</v>
      </c>
      <c r="Z126" s="7">
        <f t="shared" ca="1" si="18"/>
        <v>0.88488</v>
      </c>
      <c r="AA126" s="7">
        <f t="shared" ca="1" si="19"/>
        <v>0.88351999999999997</v>
      </c>
      <c r="AB126">
        <f t="shared" ca="1" si="20"/>
        <v>0</v>
      </c>
      <c r="AC126">
        <f t="shared" ca="1" si="21"/>
        <v>1</v>
      </c>
      <c r="AD126">
        <f t="shared" ca="1" si="22"/>
        <v>0</v>
      </c>
    </row>
    <row r="127" spans="1:30" x14ac:dyDescent="0.2">
      <c r="A127" t="s">
        <v>11</v>
      </c>
      <c r="B127" t="s">
        <v>39336</v>
      </c>
      <c r="C127" t="s">
        <v>495</v>
      </c>
      <c r="D127" t="s">
        <v>223</v>
      </c>
      <c r="E127" t="s">
        <v>39337</v>
      </c>
      <c r="F127" t="s">
        <v>39335</v>
      </c>
      <c r="G127">
        <v>0.84769000000000005</v>
      </c>
      <c r="H127">
        <v>0.84794000000000003</v>
      </c>
      <c r="J127">
        <v>1</v>
      </c>
      <c r="L127">
        <v>0.92</v>
      </c>
      <c r="M127" t="s">
        <v>17</v>
      </c>
      <c r="N127">
        <f t="shared" si="23"/>
        <v>48658.400000000089</v>
      </c>
      <c r="U127" t="str">
        <f ca="1"/>
        <v>2025-06-17 14:53:53</v>
      </c>
      <c r="V127" s="7">
        <f t="shared" ca="1" si="14"/>
        <v>3</v>
      </c>
      <c r="W127" s="7">
        <f t="shared" ca="1" si="15"/>
        <v>7</v>
      </c>
      <c r="X127" s="7">
        <f t="shared" ca="1" si="16"/>
        <v>0.68000000000000016</v>
      </c>
      <c r="Y127" s="7">
        <f t="shared" ca="1" si="17"/>
        <v>0.88317999999999997</v>
      </c>
      <c r="Z127" s="7">
        <f t="shared" ca="1" si="18"/>
        <v>0.88497000000000003</v>
      </c>
      <c r="AA127" s="7">
        <f t="shared" ca="1" si="19"/>
        <v>0.88268999999999997</v>
      </c>
      <c r="AB127">
        <f t="shared" ca="1" si="20"/>
        <v>1</v>
      </c>
      <c r="AC127">
        <f t="shared" ca="1" si="21"/>
        <v>0</v>
      </c>
      <c r="AD127">
        <f t="shared" ca="1" si="22"/>
        <v>0</v>
      </c>
    </row>
    <row r="128" spans="1:30" x14ac:dyDescent="0.2">
      <c r="A128" t="s">
        <v>18</v>
      </c>
      <c r="B128" t="s">
        <v>39338</v>
      </c>
      <c r="C128" t="s">
        <v>495</v>
      </c>
      <c r="D128" t="s">
        <v>223</v>
      </c>
      <c r="E128" t="s">
        <v>39339</v>
      </c>
      <c r="F128" t="s">
        <v>39340</v>
      </c>
      <c r="G128">
        <v>0.84697999999999996</v>
      </c>
      <c r="H128">
        <v>0.84782000000000002</v>
      </c>
      <c r="J128">
        <v>1</v>
      </c>
      <c r="L128">
        <v>-1</v>
      </c>
      <c r="M128" t="s">
        <v>17</v>
      </c>
      <c r="N128">
        <f t="shared" si="23"/>
        <v>48657.480000000091</v>
      </c>
      <c r="U128" t="str">
        <f ca="1"/>
        <v>2025-06-17 14:43:40</v>
      </c>
      <c r="V128" s="7">
        <f t="shared" ca="1" si="14"/>
        <v>4</v>
      </c>
      <c r="W128" s="7">
        <f t="shared" ca="1" si="15"/>
        <v>15</v>
      </c>
      <c r="X128" s="7">
        <f t="shared" ca="1" si="16"/>
        <v>-15</v>
      </c>
      <c r="Y128" s="7">
        <f t="shared" ca="1" si="17"/>
        <v>0.88456999999999997</v>
      </c>
      <c r="Z128" s="7">
        <f t="shared" ca="1" si="18"/>
        <v>0.88319000000000003</v>
      </c>
      <c r="AA128" s="7">
        <f t="shared" ca="1" si="19"/>
        <v>0.87968999999999997</v>
      </c>
      <c r="AB128">
        <f t="shared" ca="1" si="20"/>
        <v>0</v>
      </c>
      <c r="AC128">
        <f t="shared" ca="1" si="21"/>
        <v>1</v>
      </c>
      <c r="AD128">
        <f t="shared" ca="1" si="22"/>
        <v>0</v>
      </c>
    </row>
    <row r="129" spans="1:30" x14ac:dyDescent="0.2">
      <c r="A129" t="s">
        <v>11</v>
      </c>
      <c r="B129" t="s">
        <v>39341</v>
      </c>
      <c r="C129" t="s">
        <v>28816</v>
      </c>
      <c r="D129" t="s">
        <v>223</v>
      </c>
      <c r="E129" t="s">
        <v>39342</v>
      </c>
      <c r="F129" t="s">
        <v>39343</v>
      </c>
      <c r="G129">
        <v>0.84772999999999998</v>
      </c>
      <c r="H129">
        <v>0.84708000000000006</v>
      </c>
      <c r="J129">
        <v>2</v>
      </c>
      <c r="L129">
        <v>-2</v>
      </c>
      <c r="M129" t="s">
        <v>17</v>
      </c>
      <c r="N129">
        <f t="shared" si="23"/>
        <v>48658.480000000091</v>
      </c>
      <c r="U129" t="str">
        <f ca="1"/>
        <v>2025-06-17 14:33:28</v>
      </c>
      <c r="V129" s="7">
        <f t="shared" ca="1" si="14"/>
        <v>2</v>
      </c>
      <c r="W129" s="7">
        <f t="shared" ca="1" si="15"/>
        <v>3</v>
      </c>
      <c r="X129" s="7">
        <f t="shared" ca="1" si="16"/>
        <v>2.7600000000000002</v>
      </c>
      <c r="Y129" s="7">
        <f t="shared" ca="1" si="17"/>
        <v>0.87978000000000001</v>
      </c>
      <c r="Z129" s="7">
        <f t="shared" ca="1" si="18"/>
        <v>0.88088</v>
      </c>
      <c r="AA129" s="7">
        <f t="shared" ca="1" si="19"/>
        <v>0.87994000000000006</v>
      </c>
      <c r="AB129">
        <f t="shared" ca="1" si="20"/>
        <v>0</v>
      </c>
      <c r="AC129">
        <f t="shared" ca="1" si="21"/>
        <v>0</v>
      </c>
      <c r="AD129">
        <f t="shared" ca="1" si="22"/>
        <v>1</v>
      </c>
    </row>
    <row r="130" spans="1:30" x14ac:dyDescent="0.2">
      <c r="A130" t="s">
        <v>11</v>
      </c>
      <c r="B130" t="s">
        <v>39344</v>
      </c>
      <c r="C130" t="s">
        <v>495</v>
      </c>
      <c r="D130" t="s">
        <v>223</v>
      </c>
      <c r="E130" t="s">
        <v>39345</v>
      </c>
      <c r="F130" t="s">
        <v>39343</v>
      </c>
      <c r="G130">
        <v>0.84826000000000001</v>
      </c>
      <c r="H130">
        <v>0.84708000000000006</v>
      </c>
      <c r="J130">
        <v>1</v>
      </c>
      <c r="L130">
        <v>-1</v>
      </c>
      <c r="M130" t="s">
        <v>17</v>
      </c>
      <c r="N130">
        <f t="shared" si="23"/>
        <v>48660.480000000091</v>
      </c>
      <c r="U130" t="str">
        <f ca="1"/>
        <v>2025-06-17 14:23:16</v>
      </c>
      <c r="V130" s="7">
        <f t="shared" ca="1" si="14"/>
        <v>2</v>
      </c>
      <c r="W130" s="7">
        <f t="shared" ca="1" si="15"/>
        <v>3</v>
      </c>
      <c r="X130" s="7">
        <f t="shared" ca="1" si="16"/>
        <v>2.7600000000000002</v>
      </c>
      <c r="Y130" s="7">
        <f t="shared" ca="1" si="17"/>
        <v>0.87960000000000005</v>
      </c>
      <c r="Z130" s="7">
        <f t="shared" ca="1" si="18"/>
        <v>0.88360000000000005</v>
      </c>
      <c r="AA130" s="7">
        <f t="shared" ca="1" si="19"/>
        <v>0.88217000000000001</v>
      </c>
      <c r="AB130">
        <f t="shared" ca="1" si="20"/>
        <v>0</v>
      </c>
      <c r="AC130">
        <f t="shared" ca="1" si="21"/>
        <v>0</v>
      </c>
      <c r="AD130">
        <f t="shared" ca="1" si="22"/>
        <v>1</v>
      </c>
    </row>
    <row r="131" spans="1:30" x14ac:dyDescent="0.2">
      <c r="A131" t="s">
        <v>11</v>
      </c>
      <c r="B131" t="s">
        <v>39346</v>
      </c>
      <c r="C131" t="s">
        <v>28430</v>
      </c>
      <c r="D131" t="s">
        <v>223</v>
      </c>
      <c r="E131" t="s">
        <v>39347</v>
      </c>
      <c r="F131" t="s">
        <v>39343</v>
      </c>
      <c r="G131">
        <v>0.84614</v>
      </c>
      <c r="H131">
        <v>0.84708000000000006</v>
      </c>
      <c r="J131">
        <v>8</v>
      </c>
      <c r="L131">
        <v>7.36</v>
      </c>
      <c r="M131" t="s">
        <v>17</v>
      </c>
      <c r="N131">
        <f t="shared" si="23"/>
        <v>48661.480000000091</v>
      </c>
      <c r="V131" s="7">
        <f t="shared" ref="V131:V193" ca="1" si="24">COUNTIF(INDIRECT($Q$5),U131)</f>
        <v>0</v>
      </c>
      <c r="W131" s="7">
        <f t="shared" ref="W131:W193" ca="1" si="25">SUMIF(INDIRECT($Q$5),U131,INDIRECT($Q$6))</f>
        <v>0</v>
      </c>
      <c r="X131" s="7">
        <f t="shared" ref="X131:X193" ca="1" si="26">SUMIF(INDIRECT($Q$5),U131,INDIRECT($Q$7))</f>
        <v>0</v>
      </c>
      <c r="Y131" s="7">
        <f t="shared" ref="Y131:Y193" ca="1" si="27">_xlfn.MAXIFS(INDIRECT($Q$10),INDIRECT($Q$5),$U131)</f>
        <v>0</v>
      </c>
      <c r="Z131" s="7">
        <f t="shared" ref="Z131:Z193" ca="1" si="28">_xlfn.MAXIFS(INDIRECT($Q$9),INDIRECT($Q$5),$U131)</f>
        <v>0</v>
      </c>
      <c r="AA131" s="7">
        <f t="shared" ref="AA131:AA193" ca="1" si="29">_xlfn.MINIFS(INDIRECT($Q$9),INDIRECT($Q$5),$U131)</f>
        <v>0</v>
      </c>
      <c r="AB131">
        <f t="shared" ref="AB131:AB193" ca="1" si="30">IF(AND(Z131&gt;Y131,Y131&gt;AA131), 1,0)</f>
        <v>0</v>
      </c>
      <c r="AC131">
        <f t="shared" ref="AC131:AC193" ca="1" si="31">IF(Y131&gt;Z131,1,0)</f>
        <v>0</v>
      </c>
      <c r="AD131">
        <f t="shared" ref="AD131:AD193" ca="1" si="32">IF(Y131&lt;AA131,1,0)</f>
        <v>0</v>
      </c>
    </row>
    <row r="132" spans="1:30" x14ac:dyDescent="0.2">
      <c r="A132" t="s">
        <v>11</v>
      </c>
      <c r="B132" t="s">
        <v>39348</v>
      </c>
      <c r="C132" t="s">
        <v>892</v>
      </c>
      <c r="D132" t="s">
        <v>223</v>
      </c>
      <c r="E132" t="s">
        <v>39349</v>
      </c>
      <c r="F132" t="s">
        <v>39343</v>
      </c>
      <c r="G132">
        <v>0.84692000000000001</v>
      </c>
      <c r="H132">
        <v>0.84708000000000006</v>
      </c>
      <c r="J132">
        <v>4</v>
      </c>
      <c r="L132">
        <v>3.68</v>
      </c>
      <c r="M132" t="s">
        <v>17</v>
      </c>
      <c r="N132">
        <f t="shared" ref="N132:N195" si="33">N131-L131</f>
        <v>48654.12000000009</v>
      </c>
      <c r="V132" s="7">
        <f t="shared" ca="1" si="24"/>
        <v>0</v>
      </c>
      <c r="W132" s="7">
        <f t="shared" ca="1" si="25"/>
        <v>0</v>
      </c>
      <c r="X132" s="7">
        <f t="shared" ca="1" si="26"/>
        <v>0</v>
      </c>
      <c r="Y132" s="7">
        <f t="shared" ca="1" si="27"/>
        <v>0</v>
      </c>
      <c r="Z132" s="7">
        <f t="shared" ca="1" si="28"/>
        <v>0</v>
      </c>
      <c r="AA132" s="7">
        <f t="shared" ca="1" si="29"/>
        <v>0</v>
      </c>
      <c r="AB132">
        <f t="shared" ca="1" si="30"/>
        <v>0</v>
      </c>
      <c r="AC132">
        <f t="shared" ca="1" si="31"/>
        <v>0</v>
      </c>
      <c r="AD132">
        <f t="shared" ca="1" si="32"/>
        <v>0</v>
      </c>
    </row>
    <row r="133" spans="1:30" x14ac:dyDescent="0.2">
      <c r="A133" t="s">
        <v>18</v>
      </c>
      <c r="B133" t="s">
        <v>39350</v>
      </c>
      <c r="C133" t="s">
        <v>495</v>
      </c>
      <c r="D133" t="s">
        <v>223</v>
      </c>
      <c r="E133" t="s">
        <v>39351</v>
      </c>
      <c r="F133" t="s">
        <v>39352</v>
      </c>
      <c r="G133">
        <v>0.84796000000000005</v>
      </c>
      <c r="H133">
        <v>0.84835000000000005</v>
      </c>
      <c r="J133">
        <v>1</v>
      </c>
      <c r="L133">
        <v>-1</v>
      </c>
      <c r="M133" t="s">
        <v>17</v>
      </c>
      <c r="N133">
        <f t="shared" si="33"/>
        <v>48650.44000000009</v>
      </c>
      <c r="V133" s="7">
        <f t="shared" ca="1" si="24"/>
        <v>0</v>
      </c>
      <c r="W133" s="7">
        <f t="shared" ca="1" si="25"/>
        <v>0</v>
      </c>
      <c r="X133" s="7">
        <f t="shared" ca="1" si="26"/>
        <v>0</v>
      </c>
      <c r="Y133" s="7">
        <f t="shared" ca="1" si="27"/>
        <v>0</v>
      </c>
      <c r="Z133" s="7">
        <f t="shared" ca="1" si="28"/>
        <v>0</v>
      </c>
      <c r="AA133" s="7">
        <f t="shared" ca="1" si="29"/>
        <v>0</v>
      </c>
      <c r="AB133">
        <f t="shared" ca="1" si="30"/>
        <v>0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18</v>
      </c>
      <c r="B134" t="s">
        <v>39353</v>
      </c>
      <c r="C134" t="s">
        <v>1309</v>
      </c>
      <c r="D134" t="s">
        <v>223</v>
      </c>
      <c r="E134" t="s">
        <v>39354</v>
      </c>
      <c r="F134" t="s">
        <v>39352</v>
      </c>
      <c r="G134">
        <v>0.84960999999999998</v>
      </c>
      <c r="H134">
        <v>0.84835000000000005</v>
      </c>
      <c r="J134">
        <v>2</v>
      </c>
      <c r="L134">
        <v>1.84</v>
      </c>
      <c r="M134" t="s">
        <v>17</v>
      </c>
      <c r="N134">
        <f t="shared" si="33"/>
        <v>48651.44000000009</v>
      </c>
      <c r="V134" s="7">
        <f t="shared" ca="1" si="24"/>
        <v>0</v>
      </c>
      <c r="W134" s="7">
        <f t="shared" ca="1" si="25"/>
        <v>0</v>
      </c>
      <c r="X134" s="7">
        <f t="shared" ca="1" si="26"/>
        <v>0</v>
      </c>
      <c r="Y134" s="7">
        <f t="shared" ca="1" si="27"/>
        <v>0</v>
      </c>
      <c r="Z134" s="7">
        <f t="shared" ca="1" si="28"/>
        <v>0</v>
      </c>
      <c r="AA134" s="7">
        <f t="shared" ca="1" si="29"/>
        <v>0</v>
      </c>
      <c r="AB134">
        <f t="shared" ca="1" si="30"/>
        <v>0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18</v>
      </c>
      <c r="B135" t="s">
        <v>39355</v>
      </c>
      <c r="C135" t="s">
        <v>28689</v>
      </c>
      <c r="D135" t="s">
        <v>223</v>
      </c>
      <c r="E135" t="s">
        <v>39356</v>
      </c>
      <c r="F135" t="s">
        <v>39357</v>
      </c>
      <c r="G135">
        <v>0.85324</v>
      </c>
      <c r="H135">
        <v>0.84787000000000001</v>
      </c>
      <c r="J135">
        <v>4</v>
      </c>
      <c r="L135">
        <v>3.68</v>
      </c>
      <c r="M135" t="s">
        <v>17</v>
      </c>
      <c r="N135">
        <f t="shared" si="33"/>
        <v>48649.600000000093</v>
      </c>
      <c r="V135" s="7">
        <f t="shared" ca="1" si="24"/>
        <v>0</v>
      </c>
      <c r="W135" s="7">
        <f t="shared" ca="1" si="25"/>
        <v>0</v>
      </c>
      <c r="X135" s="7">
        <f t="shared" ca="1" si="26"/>
        <v>0</v>
      </c>
      <c r="Y135" s="7">
        <f t="shared" ca="1" si="27"/>
        <v>0</v>
      </c>
      <c r="Z135" s="7">
        <f t="shared" ca="1" si="28"/>
        <v>0</v>
      </c>
      <c r="AA135" s="7">
        <f t="shared" ca="1" si="29"/>
        <v>0</v>
      </c>
      <c r="AB135">
        <f t="shared" ca="1" si="30"/>
        <v>0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39358</v>
      </c>
      <c r="C136" t="s">
        <v>495</v>
      </c>
      <c r="D136" t="s">
        <v>223</v>
      </c>
      <c r="E136" t="s">
        <v>39359</v>
      </c>
      <c r="F136" t="s">
        <v>39357</v>
      </c>
      <c r="G136">
        <v>0.85158999999999996</v>
      </c>
      <c r="H136">
        <v>0.84787000000000001</v>
      </c>
      <c r="J136">
        <v>1</v>
      </c>
      <c r="L136">
        <v>0.92</v>
      </c>
      <c r="M136" t="s">
        <v>17</v>
      </c>
      <c r="N136">
        <f t="shared" si="33"/>
        <v>48645.920000000093</v>
      </c>
      <c r="V136" s="7">
        <f t="shared" ca="1" si="24"/>
        <v>0</v>
      </c>
      <c r="W136" s="7">
        <f t="shared" ca="1" si="25"/>
        <v>0</v>
      </c>
      <c r="X136" s="7">
        <f t="shared" ca="1" si="26"/>
        <v>0</v>
      </c>
      <c r="Y136" s="7">
        <f t="shared" ca="1" si="27"/>
        <v>0</v>
      </c>
      <c r="Z136" s="7">
        <f t="shared" ca="1" si="28"/>
        <v>0</v>
      </c>
      <c r="AA136" s="7">
        <f t="shared" ca="1" si="29"/>
        <v>0</v>
      </c>
      <c r="AB136">
        <f t="shared" ca="1" si="30"/>
        <v>0</v>
      </c>
      <c r="AC136">
        <f t="shared" ca="1" si="31"/>
        <v>0</v>
      </c>
      <c r="AD136">
        <f t="shared" ca="1" si="32"/>
        <v>0</v>
      </c>
    </row>
    <row r="137" spans="1:30" x14ac:dyDescent="0.2">
      <c r="A137" t="s">
        <v>18</v>
      </c>
      <c r="B137" t="s">
        <v>39360</v>
      </c>
      <c r="C137" t="s">
        <v>555</v>
      </c>
      <c r="D137" t="s">
        <v>223</v>
      </c>
      <c r="E137" t="s">
        <v>39361</v>
      </c>
      <c r="F137" t="s">
        <v>39357</v>
      </c>
      <c r="G137">
        <v>0.85248999999999997</v>
      </c>
      <c r="H137">
        <v>0.84787000000000001</v>
      </c>
      <c r="J137">
        <v>2</v>
      </c>
      <c r="L137">
        <v>1.84</v>
      </c>
      <c r="M137" t="s">
        <v>17</v>
      </c>
      <c r="N137">
        <f t="shared" si="33"/>
        <v>48645.000000000095</v>
      </c>
      <c r="V137" s="7">
        <f t="shared" ca="1" si="24"/>
        <v>0</v>
      </c>
      <c r="W137" s="7">
        <f t="shared" ca="1" si="25"/>
        <v>0</v>
      </c>
      <c r="X137" s="7">
        <f t="shared" ca="1" si="26"/>
        <v>0</v>
      </c>
      <c r="Y137" s="7">
        <f t="shared" ca="1" si="27"/>
        <v>0</v>
      </c>
      <c r="Z137" s="7">
        <f t="shared" ca="1" si="28"/>
        <v>0</v>
      </c>
      <c r="AA137" s="7">
        <f t="shared" ca="1" si="29"/>
        <v>0</v>
      </c>
      <c r="AB137">
        <f t="shared" ca="1" si="30"/>
        <v>0</v>
      </c>
      <c r="AC137">
        <f t="shared" ca="1" si="31"/>
        <v>0</v>
      </c>
      <c r="AD137">
        <f t="shared" ca="1" si="32"/>
        <v>0</v>
      </c>
    </row>
    <row r="138" spans="1:30" x14ac:dyDescent="0.2">
      <c r="A138" t="s">
        <v>18</v>
      </c>
      <c r="B138" t="s">
        <v>39362</v>
      </c>
      <c r="C138" t="s">
        <v>495</v>
      </c>
      <c r="D138" t="s">
        <v>223</v>
      </c>
      <c r="E138" t="s">
        <v>39363</v>
      </c>
      <c r="F138" t="s">
        <v>39364</v>
      </c>
      <c r="G138">
        <v>0.85409999999999997</v>
      </c>
      <c r="H138">
        <v>0.85180999999999996</v>
      </c>
      <c r="J138">
        <v>1</v>
      </c>
      <c r="L138">
        <v>0.92</v>
      </c>
      <c r="M138" t="s">
        <v>17</v>
      </c>
      <c r="N138">
        <f t="shared" si="33"/>
        <v>48643.160000000098</v>
      </c>
      <c r="V138" s="7">
        <f t="shared" ca="1" si="24"/>
        <v>0</v>
      </c>
      <c r="W138" s="7">
        <f t="shared" ca="1" si="25"/>
        <v>0</v>
      </c>
      <c r="X138" s="7">
        <f t="shared" ca="1" si="26"/>
        <v>0</v>
      </c>
      <c r="Y138" s="7">
        <f t="shared" ca="1" si="27"/>
        <v>0</v>
      </c>
      <c r="Z138" s="7">
        <f t="shared" ca="1" si="28"/>
        <v>0</v>
      </c>
      <c r="AA138" s="7">
        <f t="shared" ca="1" si="29"/>
        <v>0</v>
      </c>
      <c r="AB138">
        <f t="shared" ca="1" si="30"/>
        <v>0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39365</v>
      </c>
      <c r="C139" t="s">
        <v>495</v>
      </c>
      <c r="D139" t="s">
        <v>223</v>
      </c>
      <c r="E139" t="s">
        <v>39366</v>
      </c>
      <c r="F139" t="s">
        <v>39367</v>
      </c>
      <c r="G139">
        <v>0.85706000000000004</v>
      </c>
      <c r="H139">
        <v>0.85499000000000003</v>
      </c>
      <c r="J139">
        <v>1</v>
      </c>
      <c r="L139">
        <v>0.92</v>
      </c>
      <c r="M139" t="s">
        <v>17</v>
      </c>
      <c r="N139">
        <f t="shared" si="33"/>
        <v>48642.2400000001</v>
      </c>
      <c r="V139" s="7">
        <f t="shared" ca="1" si="24"/>
        <v>0</v>
      </c>
      <c r="W139" s="7">
        <f t="shared" ca="1" si="25"/>
        <v>0</v>
      </c>
      <c r="X139" s="7">
        <f t="shared" ca="1" si="26"/>
        <v>0</v>
      </c>
      <c r="Y139" s="7">
        <f t="shared" ca="1" si="27"/>
        <v>0</v>
      </c>
      <c r="Z139" s="7">
        <f t="shared" ca="1" si="28"/>
        <v>0</v>
      </c>
      <c r="AA139" s="7">
        <f t="shared" ca="1" si="29"/>
        <v>0</v>
      </c>
      <c r="AB139">
        <f t="shared" ca="1" si="30"/>
        <v>0</v>
      </c>
      <c r="AC139">
        <f t="shared" ca="1" si="31"/>
        <v>0</v>
      </c>
      <c r="AD139">
        <f t="shared" ca="1" si="32"/>
        <v>0</v>
      </c>
    </row>
    <row r="140" spans="1:30" x14ac:dyDescent="0.2">
      <c r="A140" t="s">
        <v>18</v>
      </c>
      <c r="B140" t="s">
        <v>39368</v>
      </c>
      <c r="C140" t="s">
        <v>550</v>
      </c>
      <c r="D140" t="s">
        <v>223</v>
      </c>
      <c r="E140" t="s">
        <v>39369</v>
      </c>
      <c r="F140" t="s">
        <v>39370</v>
      </c>
      <c r="G140">
        <v>0.86036999999999997</v>
      </c>
      <c r="H140">
        <v>0.85757000000000005</v>
      </c>
      <c r="J140">
        <v>1</v>
      </c>
      <c r="L140">
        <v>0.92</v>
      </c>
      <c r="M140" t="s">
        <v>17</v>
      </c>
      <c r="N140">
        <f t="shared" si="33"/>
        <v>48641.320000000102</v>
      </c>
      <c r="V140" s="7">
        <f t="shared" ca="1" si="24"/>
        <v>0</v>
      </c>
      <c r="W140" s="7">
        <f t="shared" ca="1" si="25"/>
        <v>0</v>
      </c>
      <c r="X140" s="7">
        <f t="shared" ca="1" si="26"/>
        <v>0</v>
      </c>
      <c r="Y140" s="7">
        <f t="shared" ca="1" si="27"/>
        <v>0</v>
      </c>
      <c r="Z140" s="7">
        <f t="shared" ca="1" si="28"/>
        <v>0</v>
      </c>
      <c r="AA140" s="7">
        <f t="shared" ca="1" si="29"/>
        <v>0</v>
      </c>
      <c r="AB140">
        <f t="shared" ca="1" si="30"/>
        <v>0</v>
      </c>
      <c r="AC140">
        <f t="shared" ca="1" si="31"/>
        <v>0</v>
      </c>
      <c r="AD140">
        <f t="shared" ca="1" si="32"/>
        <v>0</v>
      </c>
    </row>
    <row r="141" spans="1:30" x14ac:dyDescent="0.2">
      <c r="A141" t="s">
        <v>11</v>
      </c>
      <c r="B141" t="s">
        <v>39371</v>
      </c>
      <c r="C141" t="s">
        <v>28068</v>
      </c>
      <c r="D141" t="s">
        <v>223</v>
      </c>
      <c r="E141" t="s">
        <v>39372</v>
      </c>
      <c r="F141" t="s">
        <v>39373</v>
      </c>
      <c r="G141">
        <v>0.86577000000000004</v>
      </c>
      <c r="H141">
        <v>0.86055999999999999</v>
      </c>
      <c r="J141">
        <v>2</v>
      </c>
      <c r="L141">
        <v>-2</v>
      </c>
      <c r="M141" t="s">
        <v>17</v>
      </c>
      <c r="N141">
        <f t="shared" si="33"/>
        <v>48640.400000000103</v>
      </c>
      <c r="V141" s="7">
        <f t="shared" ca="1" si="24"/>
        <v>0</v>
      </c>
      <c r="W141" s="7">
        <f t="shared" ca="1" si="25"/>
        <v>0</v>
      </c>
      <c r="X141" s="7">
        <f t="shared" ca="1" si="26"/>
        <v>0</v>
      </c>
      <c r="Y141" s="7">
        <f t="shared" ca="1" si="27"/>
        <v>0</v>
      </c>
      <c r="Z141" s="7">
        <f t="shared" ca="1" si="28"/>
        <v>0</v>
      </c>
      <c r="AA141" s="7">
        <f t="shared" ca="1" si="29"/>
        <v>0</v>
      </c>
      <c r="AB141">
        <f t="shared" ca="1" si="30"/>
        <v>0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39374</v>
      </c>
      <c r="C142" t="s">
        <v>495</v>
      </c>
      <c r="D142" t="s">
        <v>223</v>
      </c>
      <c r="E142" t="s">
        <v>39375</v>
      </c>
      <c r="F142" t="s">
        <v>39373</v>
      </c>
      <c r="G142">
        <v>0.86665999999999999</v>
      </c>
      <c r="H142">
        <v>0.86055999999999999</v>
      </c>
      <c r="J142">
        <v>1</v>
      </c>
      <c r="L142">
        <v>-1</v>
      </c>
      <c r="M142" t="s">
        <v>17</v>
      </c>
      <c r="N142">
        <f t="shared" si="33"/>
        <v>48642.400000000103</v>
      </c>
      <c r="V142" s="7">
        <f t="shared" ca="1" si="24"/>
        <v>0</v>
      </c>
      <c r="W142" s="7">
        <f t="shared" ca="1" si="25"/>
        <v>0</v>
      </c>
      <c r="X142" s="7">
        <f t="shared" ca="1" si="26"/>
        <v>0</v>
      </c>
      <c r="Y142" s="7">
        <f t="shared" ca="1" si="27"/>
        <v>0</v>
      </c>
      <c r="Z142" s="7">
        <f t="shared" ca="1" si="28"/>
        <v>0</v>
      </c>
      <c r="AA142" s="7">
        <f t="shared" ca="1" si="29"/>
        <v>0</v>
      </c>
      <c r="AB142">
        <f t="shared" ca="1" si="30"/>
        <v>0</v>
      </c>
      <c r="AC142">
        <f t="shared" ca="1" si="31"/>
        <v>0</v>
      </c>
      <c r="AD142">
        <f t="shared" ca="1" si="32"/>
        <v>0</v>
      </c>
    </row>
    <row r="143" spans="1:30" x14ac:dyDescent="0.2">
      <c r="A143" t="s">
        <v>11</v>
      </c>
      <c r="B143" t="s">
        <v>39376</v>
      </c>
      <c r="C143" t="s">
        <v>28071</v>
      </c>
      <c r="D143" t="s">
        <v>223</v>
      </c>
      <c r="E143" t="s">
        <v>39377</v>
      </c>
      <c r="F143" t="s">
        <v>39373</v>
      </c>
      <c r="G143">
        <v>0.86485000000000001</v>
      </c>
      <c r="H143">
        <v>0.86055999999999999</v>
      </c>
      <c r="J143">
        <v>4</v>
      </c>
      <c r="L143">
        <v>-4</v>
      </c>
      <c r="M143" t="s">
        <v>17</v>
      </c>
      <c r="N143">
        <f t="shared" si="33"/>
        <v>48643.400000000103</v>
      </c>
      <c r="V143" s="7">
        <f t="shared" ca="1" si="24"/>
        <v>0</v>
      </c>
      <c r="W143" s="7">
        <f t="shared" ca="1" si="25"/>
        <v>0</v>
      </c>
      <c r="X143" s="7">
        <f t="shared" ca="1" si="26"/>
        <v>0</v>
      </c>
      <c r="Y143" s="7">
        <f t="shared" ca="1" si="27"/>
        <v>0</v>
      </c>
      <c r="Z143" s="7">
        <f t="shared" ca="1" si="28"/>
        <v>0</v>
      </c>
      <c r="AA143" s="7">
        <f t="shared" ca="1" si="29"/>
        <v>0</v>
      </c>
      <c r="AB143">
        <f t="shared" ca="1" si="30"/>
        <v>0</v>
      </c>
      <c r="AC143">
        <f t="shared" ca="1" si="31"/>
        <v>0</v>
      </c>
      <c r="AD143">
        <f t="shared" ca="1" si="32"/>
        <v>0</v>
      </c>
    </row>
    <row r="144" spans="1:30" x14ac:dyDescent="0.2">
      <c r="A144" t="s">
        <v>11</v>
      </c>
      <c r="B144" t="s">
        <v>39378</v>
      </c>
      <c r="C144" t="s">
        <v>28490</v>
      </c>
      <c r="D144" t="s">
        <v>223</v>
      </c>
      <c r="E144" t="s">
        <v>39379</v>
      </c>
      <c r="F144" t="s">
        <v>39373</v>
      </c>
      <c r="G144">
        <v>0.86373</v>
      </c>
      <c r="H144">
        <v>0.86055999999999999</v>
      </c>
      <c r="J144">
        <v>8</v>
      </c>
      <c r="L144">
        <v>-8</v>
      </c>
      <c r="M144" t="s">
        <v>17</v>
      </c>
      <c r="N144">
        <f t="shared" si="33"/>
        <v>48647.400000000103</v>
      </c>
      <c r="V144" s="7">
        <f t="shared" ca="1" si="24"/>
        <v>0</v>
      </c>
      <c r="W144" s="7">
        <f t="shared" ca="1" si="25"/>
        <v>0</v>
      </c>
      <c r="X144" s="7">
        <f t="shared" ca="1" si="26"/>
        <v>0</v>
      </c>
      <c r="Y144" s="7">
        <f t="shared" ca="1" si="27"/>
        <v>0</v>
      </c>
      <c r="Z144" s="7">
        <f t="shared" ca="1" si="28"/>
        <v>0</v>
      </c>
      <c r="AA144" s="7">
        <f t="shared" ca="1" si="29"/>
        <v>0</v>
      </c>
      <c r="AB144">
        <f t="shared" ca="1" si="30"/>
        <v>0</v>
      </c>
      <c r="AC144">
        <f t="shared" ca="1" si="31"/>
        <v>0</v>
      </c>
      <c r="AD144">
        <f t="shared" ca="1" si="32"/>
        <v>0</v>
      </c>
    </row>
    <row r="145" spans="1:30" x14ac:dyDescent="0.2">
      <c r="A145" t="s">
        <v>11</v>
      </c>
      <c r="B145" t="s">
        <v>39380</v>
      </c>
      <c r="C145" t="s">
        <v>550</v>
      </c>
      <c r="D145" t="s">
        <v>223</v>
      </c>
      <c r="E145" t="s">
        <v>39381</v>
      </c>
      <c r="F145" t="s">
        <v>39382</v>
      </c>
      <c r="G145">
        <v>0.86484000000000005</v>
      </c>
      <c r="H145">
        <v>0.86697999999999997</v>
      </c>
      <c r="J145">
        <v>1</v>
      </c>
      <c r="L145">
        <v>0.92</v>
      </c>
      <c r="M145" t="s">
        <v>17</v>
      </c>
      <c r="N145">
        <f t="shared" si="33"/>
        <v>48655.400000000103</v>
      </c>
      <c r="V145" s="7">
        <f t="shared" ca="1" si="24"/>
        <v>0</v>
      </c>
      <c r="W145" s="7">
        <f t="shared" ca="1" si="25"/>
        <v>0</v>
      </c>
      <c r="X145" s="7">
        <f t="shared" ca="1" si="26"/>
        <v>0</v>
      </c>
      <c r="Y145" s="7">
        <f t="shared" ca="1" si="27"/>
        <v>0</v>
      </c>
      <c r="Z145" s="7">
        <f t="shared" ca="1" si="28"/>
        <v>0</v>
      </c>
      <c r="AA145" s="7">
        <f t="shared" ca="1" si="29"/>
        <v>0</v>
      </c>
      <c r="AB145">
        <f t="shared" ca="1" si="30"/>
        <v>0</v>
      </c>
      <c r="AC145">
        <f t="shared" ca="1" si="31"/>
        <v>0</v>
      </c>
      <c r="AD145">
        <f t="shared" ca="1" si="32"/>
        <v>0</v>
      </c>
    </row>
    <row r="146" spans="1:30" x14ac:dyDescent="0.2">
      <c r="A146" t="s">
        <v>18</v>
      </c>
      <c r="B146" t="s">
        <v>39383</v>
      </c>
      <c r="C146" t="s">
        <v>495</v>
      </c>
      <c r="D146" t="s">
        <v>223</v>
      </c>
      <c r="E146" t="s">
        <v>39384</v>
      </c>
      <c r="F146" t="s">
        <v>39385</v>
      </c>
      <c r="G146">
        <v>0.86146999999999996</v>
      </c>
      <c r="H146">
        <v>0.86339999999999995</v>
      </c>
      <c r="J146">
        <v>1</v>
      </c>
      <c r="L146">
        <v>-1</v>
      </c>
      <c r="M146" t="s">
        <v>17</v>
      </c>
      <c r="N146">
        <f t="shared" si="33"/>
        <v>48654.480000000105</v>
      </c>
      <c r="V146" s="7">
        <f t="shared" ca="1" si="24"/>
        <v>0</v>
      </c>
      <c r="W146" s="7">
        <f t="shared" ca="1" si="25"/>
        <v>0</v>
      </c>
      <c r="X146" s="7">
        <f t="shared" ca="1" si="26"/>
        <v>0</v>
      </c>
      <c r="Y146" s="7">
        <f t="shared" ca="1" si="27"/>
        <v>0</v>
      </c>
      <c r="Z146" s="7">
        <f t="shared" ca="1" si="28"/>
        <v>0</v>
      </c>
      <c r="AA146" s="7">
        <f t="shared" ca="1" si="29"/>
        <v>0</v>
      </c>
      <c r="AB146">
        <f t="shared" ca="1" si="30"/>
        <v>0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18</v>
      </c>
      <c r="B147" t="s">
        <v>39386</v>
      </c>
      <c r="C147" t="s">
        <v>30712</v>
      </c>
      <c r="D147" t="s">
        <v>223</v>
      </c>
      <c r="E147" t="s">
        <v>39387</v>
      </c>
      <c r="F147" t="s">
        <v>39385</v>
      </c>
      <c r="G147">
        <v>0.86380999999999997</v>
      </c>
      <c r="H147">
        <v>0.86339999999999995</v>
      </c>
      <c r="J147">
        <v>2</v>
      </c>
      <c r="L147">
        <v>1.84</v>
      </c>
      <c r="M147" t="s">
        <v>17</v>
      </c>
      <c r="N147">
        <f t="shared" si="33"/>
        <v>48655.480000000105</v>
      </c>
      <c r="V147" s="7">
        <f t="shared" ca="1" si="24"/>
        <v>0</v>
      </c>
      <c r="W147" s="7">
        <f t="shared" ca="1" si="25"/>
        <v>0</v>
      </c>
      <c r="X147" s="7">
        <f t="shared" ca="1" si="26"/>
        <v>0</v>
      </c>
      <c r="Y147" s="7">
        <f t="shared" ca="1" si="27"/>
        <v>0</v>
      </c>
      <c r="Z147" s="7">
        <f t="shared" ca="1" si="28"/>
        <v>0</v>
      </c>
      <c r="AA147" s="7">
        <f t="shared" ca="1" si="29"/>
        <v>0</v>
      </c>
      <c r="AB147">
        <f t="shared" ca="1" si="30"/>
        <v>0</v>
      </c>
      <c r="AC147">
        <f t="shared" ca="1" si="31"/>
        <v>0</v>
      </c>
      <c r="AD147">
        <f t="shared" ca="1" si="32"/>
        <v>0</v>
      </c>
    </row>
    <row r="148" spans="1:30" x14ac:dyDescent="0.2">
      <c r="A148" t="s">
        <v>11</v>
      </c>
      <c r="B148" t="s">
        <v>39388</v>
      </c>
      <c r="C148" t="s">
        <v>6384</v>
      </c>
      <c r="D148" t="s">
        <v>223</v>
      </c>
      <c r="E148" t="s">
        <v>39389</v>
      </c>
      <c r="F148" t="s">
        <v>39390</v>
      </c>
      <c r="G148">
        <v>0.86114999999999997</v>
      </c>
      <c r="H148">
        <v>0.86143999999999998</v>
      </c>
      <c r="J148">
        <v>4</v>
      </c>
      <c r="L148">
        <v>3.68</v>
      </c>
      <c r="M148" t="s">
        <v>17</v>
      </c>
      <c r="N148">
        <f t="shared" si="33"/>
        <v>48653.640000000109</v>
      </c>
      <c r="V148" s="7">
        <f t="shared" ca="1" si="24"/>
        <v>0</v>
      </c>
      <c r="W148" s="7">
        <f t="shared" ca="1" si="25"/>
        <v>0</v>
      </c>
      <c r="X148" s="7">
        <f t="shared" ca="1" si="26"/>
        <v>0</v>
      </c>
      <c r="Y148" s="7">
        <f t="shared" ca="1" si="27"/>
        <v>0</v>
      </c>
      <c r="Z148" s="7">
        <f t="shared" ca="1" si="28"/>
        <v>0</v>
      </c>
      <c r="AA148" s="7">
        <f t="shared" ca="1" si="29"/>
        <v>0</v>
      </c>
      <c r="AB148">
        <f t="shared" ca="1" si="30"/>
        <v>0</v>
      </c>
      <c r="AC148">
        <f t="shared" ca="1" si="31"/>
        <v>0</v>
      </c>
      <c r="AD148">
        <f t="shared" ca="1" si="32"/>
        <v>0</v>
      </c>
    </row>
    <row r="149" spans="1:30" x14ac:dyDescent="0.2">
      <c r="A149" t="s">
        <v>11</v>
      </c>
      <c r="B149" t="s">
        <v>39391</v>
      </c>
      <c r="C149" t="s">
        <v>495</v>
      </c>
      <c r="D149" t="s">
        <v>223</v>
      </c>
      <c r="E149" t="s">
        <v>39392</v>
      </c>
      <c r="F149" t="s">
        <v>39390</v>
      </c>
      <c r="G149">
        <v>0.86256999999999995</v>
      </c>
      <c r="H149">
        <v>0.86143999999999998</v>
      </c>
      <c r="J149">
        <v>1</v>
      </c>
      <c r="L149">
        <v>-1</v>
      </c>
      <c r="M149" t="s">
        <v>17</v>
      </c>
      <c r="N149">
        <f t="shared" si="33"/>
        <v>48649.960000000108</v>
      </c>
      <c r="V149" s="7">
        <f t="shared" ca="1" si="24"/>
        <v>0</v>
      </c>
      <c r="W149" s="7">
        <f t="shared" ca="1" si="25"/>
        <v>0</v>
      </c>
      <c r="X149" s="7">
        <f t="shared" ca="1" si="26"/>
        <v>0</v>
      </c>
      <c r="Y149" s="7">
        <f t="shared" ca="1" si="27"/>
        <v>0</v>
      </c>
      <c r="Z149" s="7">
        <f t="shared" ca="1" si="28"/>
        <v>0</v>
      </c>
      <c r="AA149" s="7">
        <f t="shared" ca="1" si="29"/>
        <v>0</v>
      </c>
      <c r="AB149">
        <f t="shared" ca="1" si="30"/>
        <v>0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39393</v>
      </c>
      <c r="C150" t="s">
        <v>29164</v>
      </c>
      <c r="D150" t="s">
        <v>223</v>
      </c>
      <c r="E150" t="s">
        <v>39394</v>
      </c>
      <c r="F150" t="s">
        <v>39390</v>
      </c>
      <c r="G150">
        <v>0.86180999999999996</v>
      </c>
      <c r="H150">
        <v>0.86143999999999998</v>
      </c>
      <c r="J150">
        <v>2</v>
      </c>
      <c r="L150">
        <v>-2</v>
      </c>
      <c r="M150" t="s">
        <v>17</v>
      </c>
      <c r="N150">
        <f t="shared" si="33"/>
        <v>48650.960000000108</v>
      </c>
      <c r="V150" s="7">
        <f t="shared" ca="1" si="24"/>
        <v>0</v>
      </c>
      <c r="W150" s="7">
        <f t="shared" ca="1" si="25"/>
        <v>0</v>
      </c>
      <c r="X150" s="7">
        <f t="shared" ca="1" si="26"/>
        <v>0</v>
      </c>
      <c r="Y150" s="7">
        <f t="shared" ca="1" si="27"/>
        <v>0</v>
      </c>
      <c r="Z150" s="7">
        <f t="shared" ca="1" si="28"/>
        <v>0</v>
      </c>
      <c r="AA150" s="7">
        <f t="shared" ca="1" si="29"/>
        <v>0</v>
      </c>
      <c r="AB150">
        <f t="shared" ca="1" si="30"/>
        <v>0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39395</v>
      </c>
      <c r="C151" t="s">
        <v>583</v>
      </c>
      <c r="D151" t="s">
        <v>223</v>
      </c>
      <c r="E151" t="s">
        <v>39396</v>
      </c>
      <c r="F151" t="s">
        <v>39397</v>
      </c>
      <c r="G151">
        <v>0.86177000000000004</v>
      </c>
      <c r="H151">
        <v>0.86243000000000003</v>
      </c>
      <c r="J151">
        <v>2</v>
      </c>
      <c r="L151">
        <v>-2</v>
      </c>
      <c r="M151" t="s">
        <v>17</v>
      </c>
      <c r="N151">
        <f t="shared" si="33"/>
        <v>48652.960000000108</v>
      </c>
      <c r="V151" s="7">
        <f t="shared" ca="1" si="24"/>
        <v>0</v>
      </c>
      <c r="W151" s="7">
        <f t="shared" ca="1" si="25"/>
        <v>0</v>
      </c>
      <c r="X151" s="7">
        <f t="shared" ca="1" si="26"/>
        <v>0</v>
      </c>
      <c r="Y151" s="7">
        <f t="shared" ca="1" si="27"/>
        <v>0</v>
      </c>
      <c r="Z151" s="7">
        <f t="shared" ca="1" si="28"/>
        <v>0</v>
      </c>
      <c r="AA151" s="7">
        <f t="shared" ca="1" si="29"/>
        <v>0</v>
      </c>
      <c r="AB151">
        <f t="shared" ca="1" si="30"/>
        <v>0</v>
      </c>
      <c r="AC151">
        <f t="shared" ca="1" si="31"/>
        <v>0</v>
      </c>
      <c r="AD151">
        <f t="shared" ca="1" si="32"/>
        <v>0</v>
      </c>
    </row>
    <row r="152" spans="1:30" x14ac:dyDescent="0.2">
      <c r="A152" t="s">
        <v>18</v>
      </c>
      <c r="B152" t="s">
        <v>39398</v>
      </c>
      <c r="C152" t="s">
        <v>495</v>
      </c>
      <c r="D152" t="s">
        <v>223</v>
      </c>
      <c r="E152" t="s">
        <v>39399</v>
      </c>
      <c r="F152" t="s">
        <v>39397</v>
      </c>
      <c r="G152">
        <v>0.86016000000000004</v>
      </c>
      <c r="H152">
        <v>0.86243000000000003</v>
      </c>
      <c r="J152">
        <v>1</v>
      </c>
      <c r="L152">
        <v>-1</v>
      </c>
      <c r="M152" t="s">
        <v>17</v>
      </c>
      <c r="N152">
        <f t="shared" si="33"/>
        <v>48654.960000000108</v>
      </c>
      <c r="V152" s="7">
        <f t="shared" ca="1" si="24"/>
        <v>0</v>
      </c>
      <c r="W152" s="7">
        <f t="shared" ca="1" si="25"/>
        <v>0</v>
      </c>
      <c r="X152" s="7">
        <f t="shared" ca="1" si="26"/>
        <v>0</v>
      </c>
      <c r="Y152" s="7">
        <f t="shared" ca="1" si="27"/>
        <v>0</v>
      </c>
      <c r="Z152" s="7">
        <f t="shared" ca="1" si="28"/>
        <v>0</v>
      </c>
      <c r="AA152" s="7">
        <f t="shared" ca="1" si="29"/>
        <v>0</v>
      </c>
      <c r="AB152">
        <f t="shared" ca="1" si="30"/>
        <v>0</v>
      </c>
      <c r="AC152">
        <f t="shared" ca="1" si="31"/>
        <v>0</v>
      </c>
      <c r="AD152">
        <f t="shared" ca="1" si="32"/>
        <v>0</v>
      </c>
    </row>
    <row r="153" spans="1:30" x14ac:dyDescent="0.2">
      <c r="A153" t="s">
        <v>11</v>
      </c>
      <c r="B153" t="s">
        <v>39400</v>
      </c>
      <c r="C153" t="s">
        <v>28689</v>
      </c>
      <c r="D153" t="s">
        <v>223</v>
      </c>
      <c r="E153" t="s">
        <v>39401</v>
      </c>
      <c r="F153" t="s">
        <v>39402</v>
      </c>
      <c r="G153">
        <v>0.86131000000000002</v>
      </c>
      <c r="H153">
        <v>0.85963999999999996</v>
      </c>
      <c r="J153">
        <v>4</v>
      </c>
      <c r="L153">
        <v>-4</v>
      </c>
      <c r="M153" t="s">
        <v>17</v>
      </c>
      <c r="N153">
        <f t="shared" si="33"/>
        <v>48655.960000000108</v>
      </c>
      <c r="V153" s="7">
        <f t="shared" ca="1" si="24"/>
        <v>0</v>
      </c>
      <c r="W153" s="7">
        <f t="shared" ca="1" si="25"/>
        <v>0</v>
      </c>
      <c r="X153" s="7">
        <f t="shared" ca="1" si="26"/>
        <v>0</v>
      </c>
      <c r="Y153" s="7">
        <f t="shared" ca="1" si="27"/>
        <v>0</v>
      </c>
      <c r="Z153" s="7">
        <f t="shared" ca="1" si="28"/>
        <v>0</v>
      </c>
      <c r="AA153" s="7">
        <f t="shared" ca="1" si="29"/>
        <v>0</v>
      </c>
      <c r="AB153">
        <f t="shared" ca="1" si="30"/>
        <v>0</v>
      </c>
      <c r="AC153">
        <f t="shared" ca="1" si="31"/>
        <v>0</v>
      </c>
      <c r="AD153">
        <f t="shared" ca="1" si="32"/>
        <v>0</v>
      </c>
    </row>
    <row r="154" spans="1:30" x14ac:dyDescent="0.2">
      <c r="A154" t="s">
        <v>11</v>
      </c>
      <c r="B154" t="s">
        <v>39403</v>
      </c>
      <c r="C154" t="s">
        <v>6663</v>
      </c>
      <c r="D154" t="s">
        <v>223</v>
      </c>
      <c r="E154" t="s">
        <v>39404</v>
      </c>
      <c r="F154" t="s">
        <v>39402</v>
      </c>
      <c r="G154">
        <v>0.85953000000000002</v>
      </c>
      <c r="H154">
        <v>0.85963999999999996</v>
      </c>
      <c r="J154">
        <v>8</v>
      </c>
      <c r="L154">
        <v>7.36</v>
      </c>
      <c r="M154" t="s">
        <v>17</v>
      </c>
      <c r="N154">
        <f t="shared" si="33"/>
        <v>48659.960000000108</v>
      </c>
      <c r="V154" s="7">
        <f t="shared" ca="1" si="24"/>
        <v>0</v>
      </c>
      <c r="W154" s="7">
        <f t="shared" ca="1" si="25"/>
        <v>0</v>
      </c>
      <c r="X154" s="7">
        <f t="shared" ca="1" si="26"/>
        <v>0</v>
      </c>
      <c r="Y154" s="7">
        <f t="shared" ca="1" si="27"/>
        <v>0</v>
      </c>
      <c r="Z154" s="7">
        <f t="shared" ca="1" si="28"/>
        <v>0</v>
      </c>
      <c r="AA154" s="7">
        <f t="shared" ca="1" si="29"/>
        <v>0</v>
      </c>
      <c r="AB154">
        <f t="shared" ca="1" si="30"/>
        <v>0</v>
      </c>
      <c r="AC154">
        <f t="shared" ca="1" si="31"/>
        <v>0</v>
      </c>
      <c r="AD154">
        <f t="shared" ca="1" si="32"/>
        <v>0</v>
      </c>
    </row>
    <row r="155" spans="1:30" x14ac:dyDescent="0.2">
      <c r="A155" t="s">
        <v>11</v>
      </c>
      <c r="B155" t="s">
        <v>39405</v>
      </c>
      <c r="C155" t="s">
        <v>28065</v>
      </c>
      <c r="D155" t="s">
        <v>223</v>
      </c>
      <c r="E155" t="s">
        <v>39406</v>
      </c>
      <c r="F155" t="s">
        <v>39402</v>
      </c>
      <c r="G155">
        <v>0.86285999999999996</v>
      </c>
      <c r="H155">
        <v>0.85963999999999996</v>
      </c>
      <c r="J155">
        <v>2</v>
      </c>
      <c r="L155">
        <v>-2</v>
      </c>
      <c r="M155" t="s">
        <v>17</v>
      </c>
      <c r="N155">
        <f t="shared" si="33"/>
        <v>48652.600000000108</v>
      </c>
      <c r="V155" s="7">
        <f t="shared" ca="1" si="24"/>
        <v>0</v>
      </c>
      <c r="W155" s="7">
        <f t="shared" ca="1" si="25"/>
        <v>0</v>
      </c>
      <c r="X155" s="7">
        <f t="shared" ca="1" si="26"/>
        <v>0</v>
      </c>
      <c r="Y155" s="7">
        <f t="shared" ca="1" si="27"/>
        <v>0</v>
      </c>
      <c r="Z155" s="7">
        <f t="shared" ca="1" si="28"/>
        <v>0</v>
      </c>
      <c r="AA155" s="7">
        <f t="shared" ca="1" si="29"/>
        <v>0</v>
      </c>
      <c r="AB155">
        <f t="shared" ca="1" si="30"/>
        <v>0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11</v>
      </c>
      <c r="B156" t="s">
        <v>39407</v>
      </c>
      <c r="C156" t="s">
        <v>495</v>
      </c>
      <c r="D156" t="s">
        <v>223</v>
      </c>
      <c r="E156" t="s">
        <v>39408</v>
      </c>
      <c r="F156" t="s">
        <v>39402</v>
      </c>
      <c r="G156">
        <v>0.86473999999999995</v>
      </c>
      <c r="H156">
        <v>0.85963999999999996</v>
      </c>
      <c r="J156">
        <v>1</v>
      </c>
      <c r="L156">
        <v>-1</v>
      </c>
      <c r="M156" t="s">
        <v>17</v>
      </c>
      <c r="N156">
        <f t="shared" si="33"/>
        <v>48654.600000000108</v>
      </c>
      <c r="V156" s="7">
        <f t="shared" ca="1" si="24"/>
        <v>0</v>
      </c>
      <c r="W156" s="7">
        <f t="shared" ca="1" si="25"/>
        <v>0</v>
      </c>
      <c r="X156" s="7">
        <f t="shared" ca="1" si="26"/>
        <v>0</v>
      </c>
      <c r="Y156" s="7">
        <f t="shared" ca="1" si="27"/>
        <v>0</v>
      </c>
      <c r="Z156" s="7">
        <f t="shared" ca="1" si="28"/>
        <v>0</v>
      </c>
      <c r="AA156" s="7">
        <f t="shared" ca="1" si="29"/>
        <v>0</v>
      </c>
      <c r="AB156">
        <f t="shared" ca="1" si="30"/>
        <v>0</v>
      </c>
      <c r="AC156">
        <f t="shared" ca="1" si="31"/>
        <v>0</v>
      </c>
      <c r="AD156">
        <f t="shared" ca="1" si="32"/>
        <v>0</v>
      </c>
    </row>
    <row r="157" spans="1:30" x14ac:dyDescent="0.2">
      <c r="A157" t="s">
        <v>18</v>
      </c>
      <c r="B157" t="s">
        <v>39409</v>
      </c>
      <c r="C157" t="s">
        <v>495</v>
      </c>
      <c r="D157" t="s">
        <v>223</v>
      </c>
      <c r="E157" t="s">
        <v>39410</v>
      </c>
      <c r="F157" t="s">
        <v>39411</v>
      </c>
      <c r="G157">
        <v>0.86626999999999998</v>
      </c>
      <c r="H157">
        <v>0.86580000000000001</v>
      </c>
      <c r="J157">
        <v>1</v>
      </c>
      <c r="L157">
        <v>0.92</v>
      </c>
      <c r="M157" t="s">
        <v>17</v>
      </c>
      <c r="N157">
        <f t="shared" si="33"/>
        <v>48655.600000000108</v>
      </c>
      <c r="V157" s="7">
        <f t="shared" ca="1" si="24"/>
        <v>0</v>
      </c>
      <c r="W157" s="7">
        <f t="shared" ca="1" si="25"/>
        <v>0</v>
      </c>
      <c r="X157" s="7">
        <f t="shared" ca="1" si="26"/>
        <v>0</v>
      </c>
      <c r="Y157" s="7">
        <f t="shared" ca="1" si="27"/>
        <v>0</v>
      </c>
      <c r="Z157" s="7">
        <f t="shared" ca="1" si="28"/>
        <v>0</v>
      </c>
      <c r="AA157" s="7">
        <f t="shared" ca="1" si="29"/>
        <v>0</v>
      </c>
      <c r="AB157">
        <f t="shared" ca="1" si="30"/>
        <v>0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39412</v>
      </c>
      <c r="C158" t="s">
        <v>495</v>
      </c>
      <c r="D158" t="s">
        <v>223</v>
      </c>
      <c r="E158" t="s">
        <v>39413</v>
      </c>
      <c r="F158" t="s">
        <v>39414</v>
      </c>
      <c r="G158">
        <v>0.86643000000000003</v>
      </c>
      <c r="H158">
        <v>0.86645000000000005</v>
      </c>
      <c r="J158">
        <v>1</v>
      </c>
      <c r="L158">
        <v>-1</v>
      </c>
      <c r="M158" t="s">
        <v>17</v>
      </c>
      <c r="N158">
        <f t="shared" si="33"/>
        <v>48654.680000000109</v>
      </c>
      <c r="V158" s="7">
        <f t="shared" ca="1" si="24"/>
        <v>0</v>
      </c>
      <c r="W158" s="7">
        <f t="shared" ca="1" si="25"/>
        <v>0</v>
      </c>
      <c r="X158" s="7">
        <f t="shared" ca="1" si="26"/>
        <v>0</v>
      </c>
      <c r="Y158" s="7">
        <f t="shared" ca="1" si="27"/>
        <v>0</v>
      </c>
      <c r="Z158" s="7">
        <f t="shared" ca="1" si="28"/>
        <v>0</v>
      </c>
      <c r="AA158" s="7">
        <f t="shared" ca="1" si="29"/>
        <v>0</v>
      </c>
      <c r="AB158">
        <f t="shared" ca="1" si="30"/>
        <v>0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18</v>
      </c>
      <c r="B159" t="s">
        <v>39415</v>
      </c>
      <c r="C159" t="s">
        <v>495</v>
      </c>
      <c r="D159" t="s">
        <v>223</v>
      </c>
      <c r="E159" t="s">
        <v>39416</v>
      </c>
      <c r="F159" t="s">
        <v>39417</v>
      </c>
      <c r="G159">
        <v>0.86943999999999999</v>
      </c>
      <c r="H159">
        <v>0.86621000000000004</v>
      </c>
      <c r="J159">
        <v>1</v>
      </c>
      <c r="L159">
        <v>0.92</v>
      </c>
      <c r="M159" t="s">
        <v>17</v>
      </c>
      <c r="N159">
        <f t="shared" si="33"/>
        <v>48655.680000000109</v>
      </c>
      <c r="V159" s="7">
        <f t="shared" ca="1" si="24"/>
        <v>0</v>
      </c>
      <c r="W159" s="7">
        <f t="shared" ca="1" si="25"/>
        <v>0</v>
      </c>
      <c r="X159" s="7">
        <f t="shared" ca="1" si="26"/>
        <v>0</v>
      </c>
      <c r="Y159" s="7">
        <f t="shared" ca="1" si="27"/>
        <v>0</v>
      </c>
      <c r="Z159" s="7">
        <f t="shared" ca="1" si="28"/>
        <v>0</v>
      </c>
      <c r="AA159" s="7">
        <f t="shared" ca="1" si="29"/>
        <v>0</v>
      </c>
      <c r="AB159">
        <f t="shared" ca="1" si="30"/>
        <v>0</v>
      </c>
      <c r="AC159">
        <f t="shared" ca="1" si="31"/>
        <v>0</v>
      </c>
      <c r="AD159">
        <f t="shared" ca="1" si="32"/>
        <v>0</v>
      </c>
    </row>
    <row r="160" spans="1:30" x14ac:dyDescent="0.2">
      <c r="A160" t="s">
        <v>11</v>
      </c>
      <c r="B160" t="s">
        <v>39418</v>
      </c>
      <c r="C160" t="s">
        <v>495</v>
      </c>
      <c r="D160" t="s">
        <v>223</v>
      </c>
      <c r="E160" t="s">
        <v>39419</v>
      </c>
      <c r="F160" t="s">
        <v>39420</v>
      </c>
      <c r="G160">
        <v>0.86948999999999999</v>
      </c>
      <c r="H160">
        <v>0.86987000000000003</v>
      </c>
      <c r="J160">
        <v>1</v>
      </c>
      <c r="L160">
        <v>0.92</v>
      </c>
      <c r="M160" t="s">
        <v>17</v>
      </c>
      <c r="N160">
        <f t="shared" si="33"/>
        <v>48654.760000000111</v>
      </c>
      <c r="V160" s="7">
        <f t="shared" ca="1" si="24"/>
        <v>0</v>
      </c>
      <c r="W160" s="7">
        <f t="shared" ca="1" si="25"/>
        <v>0</v>
      </c>
      <c r="X160" s="7">
        <f t="shared" ca="1" si="26"/>
        <v>0</v>
      </c>
      <c r="Y160" s="7">
        <f t="shared" ca="1" si="27"/>
        <v>0</v>
      </c>
      <c r="Z160" s="7">
        <f t="shared" ca="1" si="28"/>
        <v>0</v>
      </c>
      <c r="AA160" s="7">
        <f t="shared" ca="1" si="29"/>
        <v>0</v>
      </c>
      <c r="AB160">
        <f t="shared" ca="1" si="30"/>
        <v>0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39421</v>
      </c>
      <c r="C161" t="s">
        <v>28070</v>
      </c>
      <c r="D161" t="s">
        <v>223</v>
      </c>
      <c r="E161" t="s">
        <v>39422</v>
      </c>
      <c r="F161" t="s">
        <v>39423</v>
      </c>
      <c r="G161">
        <v>0.86699000000000004</v>
      </c>
      <c r="H161">
        <v>0.86914000000000002</v>
      </c>
      <c r="J161">
        <v>4</v>
      </c>
      <c r="L161">
        <v>3.68</v>
      </c>
      <c r="M161" t="s">
        <v>17</v>
      </c>
      <c r="N161">
        <f t="shared" si="33"/>
        <v>48653.840000000113</v>
      </c>
      <c r="V161" s="7">
        <f t="shared" ca="1" si="24"/>
        <v>0</v>
      </c>
      <c r="W161" s="7">
        <f t="shared" ca="1" si="25"/>
        <v>0</v>
      </c>
      <c r="X161" s="7">
        <f t="shared" ca="1" si="26"/>
        <v>0</v>
      </c>
      <c r="Y161" s="7">
        <f t="shared" ca="1" si="27"/>
        <v>0</v>
      </c>
      <c r="Z161" s="7">
        <f t="shared" ca="1" si="28"/>
        <v>0</v>
      </c>
      <c r="AA161" s="7">
        <f t="shared" ca="1" si="29"/>
        <v>0</v>
      </c>
      <c r="AB161">
        <f t="shared" ca="1" si="30"/>
        <v>0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39424</v>
      </c>
      <c r="C162" t="s">
        <v>28068</v>
      </c>
      <c r="D162" t="s">
        <v>223</v>
      </c>
      <c r="E162" t="s">
        <v>39425</v>
      </c>
      <c r="F162" t="s">
        <v>39423</v>
      </c>
      <c r="G162">
        <v>0.86758999999999997</v>
      </c>
      <c r="H162">
        <v>0.86914000000000002</v>
      </c>
      <c r="J162">
        <v>2</v>
      </c>
      <c r="L162">
        <v>1.84</v>
      </c>
      <c r="M162" t="s">
        <v>17</v>
      </c>
      <c r="N162">
        <f t="shared" si="33"/>
        <v>48650.160000000113</v>
      </c>
      <c r="V162" s="7">
        <f t="shared" ca="1" si="24"/>
        <v>0</v>
      </c>
      <c r="W162" s="7">
        <f t="shared" ca="1" si="25"/>
        <v>0</v>
      </c>
      <c r="X162" s="7">
        <f t="shared" ca="1" si="26"/>
        <v>0</v>
      </c>
      <c r="Y162" s="7">
        <f t="shared" ca="1" si="27"/>
        <v>0</v>
      </c>
      <c r="Z162" s="7">
        <f t="shared" ca="1" si="28"/>
        <v>0</v>
      </c>
      <c r="AA162" s="7">
        <f t="shared" ca="1" si="29"/>
        <v>0</v>
      </c>
      <c r="AB162">
        <f t="shared" ca="1" si="30"/>
        <v>0</v>
      </c>
      <c r="AC162">
        <f t="shared" ca="1" si="31"/>
        <v>0</v>
      </c>
      <c r="AD162">
        <f t="shared" ca="1" si="32"/>
        <v>0</v>
      </c>
    </row>
    <row r="163" spans="1:30" x14ac:dyDescent="0.2">
      <c r="A163" t="s">
        <v>11</v>
      </c>
      <c r="B163" t="s">
        <v>39426</v>
      </c>
      <c r="C163" t="s">
        <v>495</v>
      </c>
      <c r="D163" t="s">
        <v>223</v>
      </c>
      <c r="E163" t="s">
        <v>39427</v>
      </c>
      <c r="F163" t="s">
        <v>39423</v>
      </c>
      <c r="G163">
        <v>0.86839999999999995</v>
      </c>
      <c r="H163">
        <v>0.86914000000000002</v>
      </c>
      <c r="J163">
        <v>1</v>
      </c>
      <c r="L163">
        <v>0.92</v>
      </c>
      <c r="M163" t="s">
        <v>17</v>
      </c>
      <c r="N163">
        <f t="shared" si="33"/>
        <v>48648.320000000116</v>
      </c>
      <c r="V163" s="7">
        <f t="shared" ca="1" si="24"/>
        <v>0</v>
      </c>
      <c r="W163" s="7">
        <f t="shared" ca="1" si="25"/>
        <v>0</v>
      </c>
      <c r="X163" s="7">
        <f t="shared" ca="1" si="26"/>
        <v>0</v>
      </c>
      <c r="Y163" s="7">
        <f t="shared" ca="1" si="27"/>
        <v>0</v>
      </c>
      <c r="Z163" s="7">
        <f t="shared" ca="1" si="28"/>
        <v>0</v>
      </c>
      <c r="AA163" s="7">
        <f t="shared" ca="1" si="29"/>
        <v>0</v>
      </c>
      <c r="AB163">
        <f t="shared" ca="1" si="30"/>
        <v>0</v>
      </c>
      <c r="AC163">
        <f t="shared" ca="1" si="31"/>
        <v>0</v>
      </c>
      <c r="AD163">
        <f t="shared" ca="1" si="32"/>
        <v>0</v>
      </c>
    </row>
    <row r="164" spans="1:30" x14ac:dyDescent="0.2">
      <c r="A164" t="s">
        <v>11</v>
      </c>
      <c r="B164" t="s">
        <v>39428</v>
      </c>
      <c r="C164" t="s">
        <v>495</v>
      </c>
      <c r="D164" t="s">
        <v>223</v>
      </c>
      <c r="E164" t="s">
        <v>39429</v>
      </c>
      <c r="F164" t="s">
        <v>39430</v>
      </c>
      <c r="G164">
        <v>0.86961999999999995</v>
      </c>
      <c r="H164">
        <v>0.86885999999999997</v>
      </c>
      <c r="J164">
        <v>1</v>
      </c>
      <c r="L164">
        <v>-1</v>
      </c>
      <c r="M164" t="s">
        <v>17</v>
      </c>
      <c r="N164">
        <f t="shared" si="33"/>
        <v>48647.400000000118</v>
      </c>
      <c r="V164" s="7">
        <f t="shared" ca="1" si="24"/>
        <v>0</v>
      </c>
      <c r="W164" s="7">
        <f t="shared" ca="1" si="25"/>
        <v>0</v>
      </c>
      <c r="X164" s="7">
        <f t="shared" ca="1" si="26"/>
        <v>0</v>
      </c>
      <c r="Y164" s="7">
        <f t="shared" ca="1" si="27"/>
        <v>0</v>
      </c>
      <c r="Z164" s="7">
        <f t="shared" ca="1" si="28"/>
        <v>0</v>
      </c>
      <c r="AA164" s="7">
        <f t="shared" ca="1" si="29"/>
        <v>0</v>
      </c>
      <c r="AB164">
        <f t="shared" ca="1" si="30"/>
        <v>0</v>
      </c>
      <c r="AC164">
        <f t="shared" ca="1" si="31"/>
        <v>0</v>
      </c>
      <c r="AD164">
        <f t="shared" ca="1" si="32"/>
        <v>0</v>
      </c>
    </row>
    <row r="165" spans="1:30" x14ac:dyDescent="0.2">
      <c r="A165" t="s">
        <v>11</v>
      </c>
      <c r="B165" t="s">
        <v>39431</v>
      </c>
      <c r="C165" t="s">
        <v>28064</v>
      </c>
      <c r="D165" t="s">
        <v>223</v>
      </c>
      <c r="E165" t="s">
        <v>39432</v>
      </c>
      <c r="F165" t="s">
        <v>39430</v>
      </c>
      <c r="G165">
        <v>0.86699999999999999</v>
      </c>
      <c r="H165">
        <v>0.86885999999999997</v>
      </c>
      <c r="J165">
        <v>2</v>
      </c>
      <c r="L165">
        <v>1.84</v>
      </c>
      <c r="M165" t="s">
        <v>17</v>
      </c>
      <c r="N165">
        <f t="shared" si="33"/>
        <v>48648.400000000118</v>
      </c>
      <c r="V165" s="7">
        <f t="shared" ca="1" si="24"/>
        <v>0</v>
      </c>
      <c r="W165" s="7">
        <f t="shared" ca="1" si="25"/>
        <v>0</v>
      </c>
      <c r="X165" s="7">
        <f t="shared" ca="1" si="26"/>
        <v>0</v>
      </c>
      <c r="Y165" s="7">
        <f t="shared" ca="1" si="27"/>
        <v>0</v>
      </c>
      <c r="Z165" s="7">
        <f t="shared" ca="1" si="28"/>
        <v>0</v>
      </c>
      <c r="AA165" s="7">
        <f t="shared" ca="1" si="29"/>
        <v>0</v>
      </c>
      <c r="AB165">
        <f t="shared" ca="1" si="30"/>
        <v>0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39433</v>
      </c>
      <c r="C166" t="s">
        <v>28065</v>
      </c>
      <c r="D166" t="s">
        <v>223</v>
      </c>
      <c r="E166" t="s">
        <v>39434</v>
      </c>
      <c r="F166" t="s">
        <v>39435</v>
      </c>
      <c r="G166">
        <v>0.86831999999999998</v>
      </c>
      <c r="H166">
        <v>0.86961999999999995</v>
      </c>
      <c r="J166">
        <v>2</v>
      </c>
      <c r="L166">
        <v>1.84</v>
      </c>
      <c r="M166" t="s">
        <v>17</v>
      </c>
      <c r="N166">
        <f t="shared" si="33"/>
        <v>48646.560000000121</v>
      </c>
      <c r="V166" s="7">
        <f t="shared" ca="1" si="24"/>
        <v>0</v>
      </c>
      <c r="W166" s="7">
        <f t="shared" ca="1" si="25"/>
        <v>0</v>
      </c>
      <c r="X166" s="7">
        <f t="shared" ca="1" si="26"/>
        <v>0</v>
      </c>
      <c r="Y166" s="7">
        <f t="shared" ca="1" si="27"/>
        <v>0</v>
      </c>
      <c r="Z166" s="7">
        <f t="shared" ca="1" si="28"/>
        <v>0</v>
      </c>
      <c r="AA166" s="7">
        <f t="shared" ca="1" si="29"/>
        <v>0</v>
      </c>
      <c r="AB166">
        <f t="shared" ca="1" si="30"/>
        <v>0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11</v>
      </c>
      <c r="B167" t="s">
        <v>39436</v>
      </c>
      <c r="C167" t="s">
        <v>2730</v>
      </c>
      <c r="D167" t="s">
        <v>223</v>
      </c>
      <c r="E167" t="s">
        <v>39437</v>
      </c>
      <c r="F167" t="s">
        <v>39435</v>
      </c>
      <c r="G167">
        <v>0.86734999999999995</v>
      </c>
      <c r="H167">
        <v>0.86961999999999995</v>
      </c>
      <c r="J167">
        <v>4</v>
      </c>
      <c r="L167">
        <v>3.68</v>
      </c>
      <c r="M167" t="s">
        <v>17</v>
      </c>
      <c r="N167">
        <f t="shared" si="33"/>
        <v>48644.720000000125</v>
      </c>
      <c r="V167" s="7">
        <f t="shared" ca="1" si="24"/>
        <v>0</v>
      </c>
      <c r="W167" s="7">
        <f t="shared" ca="1" si="25"/>
        <v>0</v>
      </c>
      <c r="X167" s="7">
        <f t="shared" ca="1" si="26"/>
        <v>0</v>
      </c>
      <c r="Y167" s="7">
        <f t="shared" ca="1" si="27"/>
        <v>0</v>
      </c>
      <c r="Z167" s="7">
        <f t="shared" ca="1" si="28"/>
        <v>0</v>
      </c>
      <c r="AA167" s="7">
        <f t="shared" ca="1" si="29"/>
        <v>0</v>
      </c>
      <c r="AB167">
        <f t="shared" ca="1" si="30"/>
        <v>0</v>
      </c>
      <c r="AC167">
        <f t="shared" ca="1" si="31"/>
        <v>0</v>
      </c>
      <c r="AD167">
        <f t="shared" ca="1" si="32"/>
        <v>0</v>
      </c>
    </row>
    <row r="168" spans="1:30" x14ac:dyDescent="0.2">
      <c r="A168" t="s">
        <v>11</v>
      </c>
      <c r="B168" t="s">
        <v>39438</v>
      </c>
      <c r="C168" t="s">
        <v>495</v>
      </c>
      <c r="D168" t="s">
        <v>223</v>
      </c>
      <c r="E168" t="s">
        <v>39439</v>
      </c>
      <c r="F168" t="s">
        <v>39435</v>
      </c>
      <c r="G168">
        <v>0.86926999999999999</v>
      </c>
      <c r="H168">
        <v>0.86961999999999995</v>
      </c>
      <c r="J168">
        <v>1</v>
      </c>
      <c r="L168">
        <v>0.92</v>
      </c>
      <c r="M168" t="s">
        <v>17</v>
      </c>
      <c r="N168">
        <f t="shared" si="33"/>
        <v>48641.040000000125</v>
      </c>
      <c r="V168" s="7">
        <f t="shared" ca="1" si="24"/>
        <v>0</v>
      </c>
      <c r="W168" s="7">
        <f t="shared" ca="1" si="25"/>
        <v>0</v>
      </c>
      <c r="X168" s="7">
        <f t="shared" ca="1" si="26"/>
        <v>0</v>
      </c>
      <c r="Y168" s="7">
        <f t="shared" ca="1" si="27"/>
        <v>0</v>
      </c>
      <c r="Z168" s="7">
        <f t="shared" ca="1" si="28"/>
        <v>0</v>
      </c>
      <c r="AA168" s="7">
        <f t="shared" ca="1" si="29"/>
        <v>0</v>
      </c>
      <c r="AB168">
        <f t="shared" ca="1" si="30"/>
        <v>0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18</v>
      </c>
      <c r="B169" t="s">
        <v>39440</v>
      </c>
      <c r="C169" t="s">
        <v>1325</v>
      </c>
      <c r="D169" t="s">
        <v>223</v>
      </c>
      <c r="E169" t="s">
        <v>39441</v>
      </c>
      <c r="F169" t="s">
        <v>39442</v>
      </c>
      <c r="G169">
        <v>0.86609999999999998</v>
      </c>
      <c r="H169">
        <v>0.86926999999999999</v>
      </c>
      <c r="J169">
        <v>2</v>
      </c>
      <c r="L169">
        <v>-2</v>
      </c>
      <c r="M169" t="s">
        <v>17</v>
      </c>
      <c r="N169">
        <f t="shared" si="33"/>
        <v>48640.120000000126</v>
      </c>
      <c r="V169" s="7">
        <f t="shared" ca="1" si="24"/>
        <v>0</v>
      </c>
      <c r="W169" s="7">
        <f t="shared" ca="1" si="25"/>
        <v>0</v>
      </c>
      <c r="X169" s="7">
        <f t="shared" ca="1" si="26"/>
        <v>0</v>
      </c>
      <c r="Y169" s="7">
        <f t="shared" ca="1" si="27"/>
        <v>0</v>
      </c>
      <c r="Z169" s="7">
        <f t="shared" ca="1" si="28"/>
        <v>0</v>
      </c>
      <c r="AA169" s="7">
        <f t="shared" ca="1" si="29"/>
        <v>0</v>
      </c>
      <c r="AB169">
        <f t="shared" ca="1" si="30"/>
        <v>0</v>
      </c>
      <c r="AC169">
        <f t="shared" ca="1" si="31"/>
        <v>0</v>
      </c>
      <c r="AD169">
        <f t="shared" ca="1" si="32"/>
        <v>0</v>
      </c>
    </row>
    <row r="170" spans="1:30" x14ac:dyDescent="0.2">
      <c r="A170" t="s">
        <v>18</v>
      </c>
      <c r="B170" t="s">
        <v>39443</v>
      </c>
      <c r="C170" t="s">
        <v>28484</v>
      </c>
      <c r="D170" t="s">
        <v>223</v>
      </c>
      <c r="E170" t="s">
        <v>39444</v>
      </c>
      <c r="F170" t="s">
        <v>39442</v>
      </c>
      <c r="G170">
        <v>0.86722999999999995</v>
      </c>
      <c r="H170">
        <v>0.86926999999999999</v>
      </c>
      <c r="J170">
        <v>4</v>
      </c>
      <c r="L170">
        <v>-4</v>
      </c>
      <c r="M170" t="s">
        <v>17</v>
      </c>
      <c r="N170">
        <f t="shared" si="33"/>
        <v>48642.120000000126</v>
      </c>
      <c r="V170" s="7">
        <f t="shared" ca="1" si="24"/>
        <v>0</v>
      </c>
      <c r="W170" s="7">
        <f t="shared" ca="1" si="25"/>
        <v>0</v>
      </c>
      <c r="X170" s="7">
        <f t="shared" ca="1" si="26"/>
        <v>0</v>
      </c>
      <c r="Y170" s="7">
        <f t="shared" ca="1" si="27"/>
        <v>0</v>
      </c>
      <c r="Z170" s="7">
        <f t="shared" ca="1" si="28"/>
        <v>0</v>
      </c>
      <c r="AA170" s="7">
        <f t="shared" ca="1" si="29"/>
        <v>0</v>
      </c>
      <c r="AB170">
        <f t="shared" ca="1" si="30"/>
        <v>0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18</v>
      </c>
      <c r="B171" t="s">
        <v>39445</v>
      </c>
      <c r="C171" t="s">
        <v>544</v>
      </c>
      <c r="D171" t="s">
        <v>223</v>
      </c>
      <c r="E171" t="s">
        <v>39446</v>
      </c>
      <c r="F171" t="s">
        <v>39442</v>
      </c>
      <c r="G171">
        <v>0.86487999999999998</v>
      </c>
      <c r="H171">
        <v>0.86926999999999999</v>
      </c>
      <c r="J171">
        <v>1</v>
      </c>
      <c r="L171">
        <v>-1</v>
      </c>
      <c r="M171" t="s">
        <v>17</v>
      </c>
      <c r="N171">
        <f t="shared" si="33"/>
        <v>48646.120000000126</v>
      </c>
      <c r="V171" s="7">
        <f t="shared" ca="1" si="24"/>
        <v>0</v>
      </c>
      <c r="W171" s="7">
        <f t="shared" ca="1" si="25"/>
        <v>0</v>
      </c>
      <c r="X171" s="7">
        <f t="shared" ca="1" si="26"/>
        <v>0</v>
      </c>
      <c r="Y171" s="7">
        <f t="shared" ca="1" si="27"/>
        <v>0</v>
      </c>
      <c r="Z171" s="7">
        <f t="shared" ca="1" si="28"/>
        <v>0</v>
      </c>
      <c r="AA171" s="7">
        <f t="shared" ca="1" si="29"/>
        <v>0</v>
      </c>
      <c r="AB171">
        <f t="shared" ca="1" si="30"/>
        <v>0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18</v>
      </c>
      <c r="B172" t="s">
        <v>39447</v>
      </c>
      <c r="C172" t="s">
        <v>208</v>
      </c>
      <c r="D172" t="s">
        <v>223</v>
      </c>
      <c r="E172" t="s">
        <v>39448</v>
      </c>
      <c r="F172" t="s">
        <v>39449</v>
      </c>
      <c r="G172">
        <v>0.86753000000000002</v>
      </c>
      <c r="H172">
        <v>0.86546000000000001</v>
      </c>
      <c r="J172">
        <v>2</v>
      </c>
      <c r="L172">
        <v>1.84</v>
      </c>
      <c r="M172" t="s">
        <v>17</v>
      </c>
      <c r="N172">
        <f t="shared" si="33"/>
        <v>48647.120000000126</v>
      </c>
      <c r="V172" s="7">
        <f t="shared" ca="1" si="24"/>
        <v>0</v>
      </c>
      <c r="W172" s="7">
        <f t="shared" ca="1" si="25"/>
        <v>0</v>
      </c>
      <c r="X172" s="7">
        <f t="shared" ca="1" si="26"/>
        <v>0</v>
      </c>
      <c r="Y172" s="7">
        <f t="shared" ca="1" si="27"/>
        <v>0</v>
      </c>
      <c r="Z172" s="7">
        <f t="shared" ca="1" si="28"/>
        <v>0</v>
      </c>
      <c r="AA172" s="7">
        <f t="shared" ca="1" si="29"/>
        <v>0</v>
      </c>
      <c r="AB172">
        <f t="shared" ca="1" si="30"/>
        <v>0</v>
      </c>
      <c r="AC172">
        <f t="shared" ca="1" si="31"/>
        <v>0</v>
      </c>
      <c r="AD172">
        <f t="shared" ca="1" si="32"/>
        <v>0</v>
      </c>
    </row>
    <row r="173" spans="1:30" x14ac:dyDescent="0.2">
      <c r="A173" t="s">
        <v>18</v>
      </c>
      <c r="B173" t="s">
        <v>39450</v>
      </c>
      <c r="C173" t="s">
        <v>550</v>
      </c>
      <c r="D173" t="s">
        <v>223</v>
      </c>
      <c r="E173" t="s">
        <v>39451</v>
      </c>
      <c r="F173" t="s">
        <v>39449</v>
      </c>
      <c r="G173">
        <v>0.86651999999999996</v>
      </c>
      <c r="H173">
        <v>0.86546000000000001</v>
      </c>
      <c r="J173">
        <v>1</v>
      </c>
      <c r="L173">
        <v>0.92</v>
      </c>
      <c r="M173" t="s">
        <v>17</v>
      </c>
      <c r="N173">
        <f t="shared" si="33"/>
        <v>48645.28000000013</v>
      </c>
      <c r="V173" s="7">
        <f t="shared" ca="1" si="24"/>
        <v>0</v>
      </c>
      <c r="W173" s="7">
        <f t="shared" ca="1" si="25"/>
        <v>0</v>
      </c>
      <c r="X173" s="7">
        <f t="shared" ca="1" si="26"/>
        <v>0</v>
      </c>
      <c r="Y173" s="7">
        <f t="shared" ca="1" si="27"/>
        <v>0</v>
      </c>
      <c r="Z173" s="7">
        <f t="shared" ca="1" si="28"/>
        <v>0</v>
      </c>
      <c r="AA173" s="7">
        <f t="shared" ca="1" si="29"/>
        <v>0</v>
      </c>
      <c r="AB173">
        <f t="shared" ca="1" si="30"/>
        <v>0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39452</v>
      </c>
      <c r="C174" t="s">
        <v>28065</v>
      </c>
      <c r="D174" t="s">
        <v>5307</v>
      </c>
      <c r="E174" t="s">
        <v>39453</v>
      </c>
      <c r="F174" t="s">
        <v>39454</v>
      </c>
      <c r="G174">
        <v>0.66761000000000004</v>
      </c>
      <c r="H174">
        <v>0.66754000000000002</v>
      </c>
      <c r="J174">
        <v>2</v>
      </c>
      <c r="L174">
        <v>-2</v>
      </c>
      <c r="M174" t="s">
        <v>17</v>
      </c>
      <c r="N174">
        <f t="shared" si="33"/>
        <v>48644.360000000132</v>
      </c>
      <c r="V174" s="7">
        <f t="shared" ca="1" si="24"/>
        <v>0</v>
      </c>
      <c r="W174" s="7">
        <f t="shared" ca="1" si="25"/>
        <v>0</v>
      </c>
      <c r="X174" s="7">
        <f t="shared" ca="1" si="26"/>
        <v>0</v>
      </c>
      <c r="Y174" s="7">
        <f t="shared" ca="1" si="27"/>
        <v>0</v>
      </c>
      <c r="Z174" s="7">
        <f t="shared" ca="1" si="28"/>
        <v>0</v>
      </c>
      <c r="AA174" s="7">
        <f t="shared" ca="1" si="29"/>
        <v>0</v>
      </c>
      <c r="AB174">
        <f t="shared" ca="1" si="30"/>
        <v>0</v>
      </c>
      <c r="AC174">
        <f t="shared" ca="1" si="31"/>
        <v>0</v>
      </c>
      <c r="AD174">
        <f t="shared" ca="1" si="32"/>
        <v>0</v>
      </c>
    </row>
    <row r="175" spans="1:30" x14ac:dyDescent="0.2">
      <c r="A175" t="s">
        <v>11</v>
      </c>
      <c r="B175" t="s">
        <v>39455</v>
      </c>
      <c r="C175" t="s">
        <v>495</v>
      </c>
      <c r="D175" t="s">
        <v>5307</v>
      </c>
      <c r="E175" t="s">
        <v>39456</v>
      </c>
      <c r="F175" t="s">
        <v>39454</v>
      </c>
      <c r="G175">
        <v>0.66822000000000004</v>
      </c>
      <c r="H175">
        <v>0.66754000000000002</v>
      </c>
      <c r="J175">
        <v>1</v>
      </c>
      <c r="L175">
        <v>-1</v>
      </c>
      <c r="M175" t="s">
        <v>17</v>
      </c>
      <c r="N175">
        <f t="shared" si="33"/>
        <v>48646.360000000132</v>
      </c>
      <c r="V175" s="7">
        <f t="shared" ca="1" si="24"/>
        <v>0</v>
      </c>
      <c r="W175" s="7">
        <f t="shared" ca="1" si="25"/>
        <v>0</v>
      </c>
      <c r="X175" s="7">
        <f t="shared" ca="1" si="26"/>
        <v>0</v>
      </c>
      <c r="Y175" s="7">
        <f t="shared" ca="1" si="27"/>
        <v>0</v>
      </c>
      <c r="Z175" s="7">
        <f t="shared" ca="1" si="28"/>
        <v>0</v>
      </c>
      <c r="AA175" s="7">
        <f t="shared" ca="1" si="29"/>
        <v>0</v>
      </c>
      <c r="AB175">
        <f t="shared" ca="1" si="30"/>
        <v>0</v>
      </c>
      <c r="AC175">
        <f t="shared" ca="1" si="31"/>
        <v>0</v>
      </c>
      <c r="AD175">
        <f t="shared" ca="1" si="32"/>
        <v>0</v>
      </c>
    </row>
    <row r="176" spans="1:30" x14ac:dyDescent="0.2">
      <c r="A176" t="s">
        <v>11</v>
      </c>
      <c r="B176" t="s">
        <v>39457</v>
      </c>
      <c r="C176" t="s">
        <v>495</v>
      </c>
      <c r="D176" t="s">
        <v>5307</v>
      </c>
      <c r="E176" t="s">
        <v>39458</v>
      </c>
      <c r="F176" t="s">
        <v>39459</v>
      </c>
      <c r="G176">
        <v>0.66737000000000002</v>
      </c>
      <c r="H176">
        <v>0.66822999999999999</v>
      </c>
      <c r="J176">
        <v>1</v>
      </c>
      <c r="L176">
        <v>0.92</v>
      </c>
      <c r="M176" t="s">
        <v>17</v>
      </c>
      <c r="N176">
        <f t="shared" si="33"/>
        <v>48647.360000000132</v>
      </c>
      <c r="V176" s="7">
        <f t="shared" ca="1" si="24"/>
        <v>0</v>
      </c>
      <c r="W176" s="7">
        <f t="shared" ca="1" si="25"/>
        <v>0</v>
      </c>
      <c r="X176" s="7">
        <f t="shared" ca="1" si="26"/>
        <v>0</v>
      </c>
      <c r="Y176" s="7">
        <f t="shared" ca="1" si="27"/>
        <v>0</v>
      </c>
      <c r="Z176" s="7">
        <f t="shared" ca="1" si="28"/>
        <v>0</v>
      </c>
      <c r="AA176" s="7">
        <f t="shared" ca="1" si="29"/>
        <v>0</v>
      </c>
      <c r="AB176">
        <f t="shared" ca="1" si="30"/>
        <v>0</v>
      </c>
      <c r="AC176">
        <f t="shared" ca="1" si="31"/>
        <v>0</v>
      </c>
      <c r="AD176">
        <f t="shared" ca="1" si="32"/>
        <v>0</v>
      </c>
    </row>
    <row r="177" spans="1:30" x14ac:dyDescent="0.2">
      <c r="A177" t="s">
        <v>11</v>
      </c>
      <c r="B177" t="s">
        <v>39460</v>
      </c>
      <c r="C177" t="s">
        <v>28689</v>
      </c>
      <c r="D177" t="s">
        <v>5307</v>
      </c>
      <c r="E177" t="s">
        <v>39461</v>
      </c>
      <c r="F177" t="s">
        <v>39459</v>
      </c>
      <c r="G177">
        <v>0.66668000000000005</v>
      </c>
      <c r="H177">
        <v>0.66822999999999999</v>
      </c>
      <c r="J177">
        <v>4</v>
      </c>
      <c r="L177">
        <v>3.68</v>
      </c>
      <c r="M177" t="s">
        <v>17</v>
      </c>
      <c r="N177">
        <f t="shared" si="33"/>
        <v>48646.440000000133</v>
      </c>
      <c r="V177" s="7">
        <f t="shared" ca="1" si="24"/>
        <v>0</v>
      </c>
      <c r="W177" s="7">
        <f t="shared" ca="1" si="25"/>
        <v>0</v>
      </c>
      <c r="X177" s="7">
        <f t="shared" ca="1" si="26"/>
        <v>0</v>
      </c>
      <c r="Y177" s="7">
        <f t="shared" ca="1" si="27"/>
        <v>0</v>
      </c>
      <c r="Z177" s="7">
        <f t="shared" ca="1" si="28"/>
        <v>0</v>
      </c>
      <c r="AA177" s="7">
        <f t="shared" ca="1" si="29"/>
        <v>0</v>
      </c>
      <c r="AB177">
        <f t="shared" ca="1" si="30"/>
        <v>0</v>
      </c>
      <c r="AC177">
        <f t="shared" ca="1" si="31"/>
        <v>0</v>
      </c>
      <c r="AD177">
        <f t="shared" ca="1" si="32"/>
        <v>0</v>
      </c>
    </row>
    <row r="178" spans="1:30" x14ac:dyDescent="0.2">
      <c r="A178" t="s">
        <v>11</v>
      </c>
      <c r="B178" t="s">
        <v>39462</v>
      </c>
      <c r="C178" t="s">
        <v>28068</v>
      </c>
      <c r="D178" t="s">
        <v>5307</v>
      </c>
      <c r="E178" t="s">
        <v>39463</v>
      </c>
      <c r="F178" t="s">
        <v>39459</v>
      </c>
      <c r="G178">
        <v>0.66720000000000002</v>
      </c>
      <c r="H178">
        <v>0.66822999999999999</v>
      </c>
      <c r="J178">
        <v>2</v>
      </c>
      <c r="L178">
        <v>1.84</v>
      </c>
      <c r="M178" t="s">
        <v>17</v>
      </c>
      <c r="N178">
        <f t="shared" si="33"/>
        <v>48642.760000000133</v>
      </c>
      <c r="V178" s="7">
        <f t="shared" ca="1" si="24"/>
        <v>0</v>
      </c>
      <c r="W178" s="7">
        <f t="shared" ca="1" si="25"/>
        <v>0</v>
      </c>
      <c r="X178" s="7">
        <f t="shared" ca="1" si="26"/>
        <v>0</v>
      </c>
      <c r="Y178" s="7">
        <f t="shared" ca="1" si="27"/>
        <v>0</v>
      </c>
      <c r="Z178" s="7">
        <f t="shared" ca="1" si="28"/>
        <v>0</v>
      </c>
      <c r="AA178" s="7">
        <f t="shared" ca="1" si="29"/>
        <v>0</v>
      </c>
      <c r="AB178">
        <f t="shared" ca="1" si="30"/>
        <v>0</v>
      </c>
      <c r="AC178">
        <f t="shared" ca="1" si="31"/>
        <v>0</v>
      </c>
      <c r="AD178">
        <f t="shared" ca="1" si="32"/>
        <v>0</v>
      </c>
    </row>
    <row r="179" spans="1:30" x14ac:dyDescent="0.2">
      <c r="A179" t="s">
        <v>11</v>
      </c>
      <c r="B179" t="s">
        <v>39464</v>
      </c>
      <c r="C179" t="s">
        <v>28490</v>
      </c>
      <c r="D179" t="s">
        <v>5307</v>
      </c>
      <c r="E179" t="s">
        <v>39465</v>
      </c>
      <c r="F179" t="s">
        <v>39466</v>
      </c>
      <c r="G179">
        <v>0.66632000000000002</v>
      </c>
      <c r="H179">
        <v>0.66735</v>
      </c>
      <c r="J179">
        <v>4</v>
      </c>
      <c r="L179">
        <v>3.68</v>
      </c>
      <c r="M179" t="s">
        <v>17</v>
      </c>
      <c r="N179">
        <f t="shared" si="33"/>
        <v>48640.920000000136</v>
      </c>
      <c r="V179" s="7">
        <f t="shared" ca="1" si="24"/>
        <v>0</v>
      </c>
      <c r="W179" s="7">
        <f t="shared" ca="1" si="25"/>
        <v>0</v>
      </c>
      <c r="X179" s="7">
        <f t="shared" ca="1" si="26"/>
        <v>0</v>
      </c>
      <c r="Y179" s="7">
        <f t="shared" ca="1" si="27"/>
        <v>0</v>
      </c>
      <c r="Z179" s="7">
        <f t="shared" ca="1" si="28"/>
        <v>0</v>
      </c>
      <c r="AA179" s="7">
        <f t="shared" ca="1" si="29"/>
        <v>0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39467</v>
      </c>
      <c r="C180" t="s">
        <v>495</v>
      </c>
      <c r="D180" t="s">
        <v>5307</v>
      </c>
      <c r="E180" t="s">
        <v>39468</v>
      </c>
      <c r="F180" t="s">
        <v>39466</v>
      </c>
      <c r="G180">
        <v>0.66674999999999995</v>
      </c>
      <c r="H180">
        <v>0.66735</v>
      </c>
      <c r="J180">
        <v>1</v>
      </c>
      <c r="L180">
        <v>0.92</v>
      </c>
      <c r="M180" t="s">
        <v>17</v>
      </c>
      <c r="N180">
        <f t="shared" si="33"/>
        <v>48637.240000000136</v>
      </c>
      <c r="V180" s="7">
        <f t="shared" ca="1" si="24"/>
        <v>0</v>
      </c>
      <c r="W180" s="7">
        <f t="shared" ca="1" si="25"/>
        <v>0</v>
      </c>
      <c r="X180" s="7">
        <f t="shared" ca="1" si="26"/>
        <v>0</v>
      </c>
      <c r="Y180" s="7">
        <f t="shared" ca="1" si="27"/>
        <v>0</v>
      </c>
      <c r="Z180" s="7">
        <f t="shared" ca="1" si="28"/>
        <v>0</v>
      </c>
      <c r="AA180" s="7">
        <f t="shared" ca="1" si="29"/>
        <v>0</v>
      </c>
      <c r="AB180">
        <f t="shared" ca="1" si="30"/>
        <v>0</v>
      </c>
      <c r="AC180">
        <f t="shared" ca="1" si="31"/>
        <v>0</v>
      </c>
      <c r="AD180">
        <f t="shared" ca="1" si="32"/>
        <v>0</v>
      </c>
    </row>
    <row r="181" spans="1:30" x14ac:dyDescent="0.2">
      <c r="A181" t="s">
        <v>11</v>
      </c>
      <c r="B181" t="s">
        <v>39469</v>
      </c>
      <c r="C181" t="s">
        <v>558</v>
      </c>
      <c r="D181" t="s">
        <v>5307</v>
      </c>
      <c r="E181" t="s">
        <v>39470</v>
      </c>
      <c r="F181" t="s">
        <v>39466</v>
      </c>
      <c r="G181">
        <v>0.66652999999999996</v>
      </c>
      <c r="H181">
        <v>0.66735</v>
      </c>
      <c r="J181">
        <v>2</v>
      </c>
      <c r="L181">
        <v>1.84</v>
      </c>
      <c r="M181" t="s">
        <v>17</v>
      </c>
      <c r="N181">
        <f t="shared" si="33"/>
        <v>48636.320000000138</v>
      </c>
      <c r="V181" s="7">
        <f t="shared" ca="1" si="24"/>
        <v>0</v>
      </c>
      <c r="W181" s="7">
        <f t="shared" ca="1" si="25"/>
        <v>0</v>
      </c>
      <c r="X181" s="7">
        <f t="shared" ca="1" si="26"/>
        <v>0</v>
      </c>
      <c r="Y181" s="7">
        <f t="shared" ca="1" si="27"/>
        <v>0</v>
      </c>
      <c r="Z181" s="7">
        <f t="shared" ca="1" si="28"/>
        <v>0</v>
      </c>
      <c r="AA181" s="7">
        <f t="shared" ca="1" si="29"/>
        <v>0</v>
      </c>
      <c r="AB181">
        <f t="shared" ca="1" si="30"/>
        <v>0</v>
      </c>
      <c r="AC181">
        <f t="shared" ca="1" si="31"/>
        <v>0</v>
      </c>
      <c r="AD181">
        <f t="shared" ca="1" si="32"/>
        <v>0</v>
      </c>
    </row>
    <row r="182" spans="1:30" x14ac:dyDescent="0.2">
      <c r="A182" t="s">
        <v>18</v>
      </c>
      <c r="B182" t="s">
        <v>39471</v>
      </c>
      <c r="C182" t="s">
        <v>544</v>
      </c>
      <c r="D182" t="s">
        <v>5307</v>
      </c>
      <c r="E182" t="s">
        <v>39472</v>
      </c>
      <c r="F182" t="s">
        <v>39473</v>
      </c>
      <c r="G182">
        <v>0.66617999999999999</v>
      </c>
      <c r="H182">
        <v>0.66695000000000004</v>
      </c>
      <c r="J182">
        <v>1</v>
      </c>
      <c r="L182">
        <v>-1</v>
      </c>
      <c r="M182" t="s">
        <v>17</v>
      </c>
      <c r="N182">
        <f t="shared" si="33"/>
        <v>48634.480000000141</v>
      </c>
      <c r="V182" s="7">
        <f t="shared" ca="1" si="24"/>
        <v>0</v>
      </c>
      <c r="W182" s="7">
        <f t="shared" ca="1" si="25"/>
        <v>0</v>
      </c>
      <c r="X182" s="7">
        <f t="shared" ca="1" si="26"/>
        <v>0</v>
      </c>
      <c r="Y182" s="7">
        <f t="shared" ca="1" si="27"/>
        <v>0</v>
      </c>
      <c r="Z182" s="7">
        <f t="shared" ca="1" si="28"/>
        <v>0</v>
      </c>
      <c r="AA182" s="7">
        <f t="shared" ca="1" si="29"/>
        <v>0</v>
      </c>
      <c r="AB182">
        <f t="shared" ca="1" si="30"/>
        <v>0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18</v>
      </c>
      <c r="B183" t="s">
        <v>39474</v>
      </c>
      <c r="C183" t="s">
        <v>2951</v>
      </c>
      <c r="D183" t="s">
        <v>5307</v>
      </c>
      <c r="E183" t="s">
        <v>39475</v>
      </c>
      <c r="F183" t="s">
        <v>39473</v>
      </c>
      <c r="G183">
        <v>0.66662999999999994</v>
      </c>
      <c r="H183">
        <v>0.66695000000000004</v>
      </c>
      <c r="J183">
        <v>2</v>
      </c>
      <c r="L183">
        <v>-2</v>
      </c>
      <c r="M183" t="s">
        <v>17</v>
      </c>
      <c r="N183">
        <f t="shared" si="33"/>
        <v>48635.480000000141</v>
      </c>
      <c r="V183" s="7">
        <f t="shared" ca="1" si="24"/>
        <v>0</v>
      </c>
      <c r="W183" s="7">
        <f t="shared" ca="1" si="25"/>
        <v>0</v>
      </c>
      <c r="X183" s="7">
        <f t="shared" ca="1" si="26"/>
        <v>0</v>
      </c>
      <c r="Y183" s="7">
        <f t="shared" ca="1" si="27"/>
        <v>0</v>
      </c>
      <c r="Z183" s="7">
        <f t="shared" ca="1" si="28"/>
        <v>0</v>
      </c>
      <c r="AA183" s="7">
        <f t="shared" ca="1" si="29"/>
        <v>0</v>
      </c>
      <c r="AB183">
        <f t="shared" ca="1" si="30"/>
        <v>0</v>
      </c>
      <c r="AC183">
        <f t="shared" ca="1" si="31"/>
        <v>0</v>
      </c>
      <c r="AD183">
        <f t="shared" ca="1" si="32"/>
        <v>0</v>
      </c>
    </row>
    <row r="184" spans="1:30" x14ac:dyDescent="0.2">
      <c r="A184" t="s">
        <v>11</v>
      </c>
      <c r="B184" t="s">
        <v>39476</v>
      </c>
      <c r="C184" t="s">
        <v>495</v>
      </c>
      <c r="D184" t="s">
        <v>223</v>
      </c>
      <c r="E184" t="s">
        <v>39477</v>
      </c>
      <c r="F184" t="s">
        <v>39478</v>
      </c>
      <c r="G184">
        <v>0.86946000000000001</v>
      </c>
      <c r="H184">
        <v>0.86917</v>
      </c>
      <c r="J184">
        <v>1</v>
      </c>
      <c r="L184">
        <v>-1</v>
      </c>
      <c r="M184" t="s">
        <v>17</v>
      </c>
      <c r="N184">
        <f t="shared" si="33"/>
        <v>48637.480000000141</v>
      </c>
      <c r="V184" s="7">
        <f t="shared" ca="1" si="24"/>
        <v>0</v>
      </c>
      <c r="W184" s="7">
        <f t="shared" ca="1" si="25"/>
        <v>0</v>
      </c>
      <c r="X184" s="7">
        <f t="shared" ca="1" si="26"/>
        <v>0</v>
      </c>
      <c r="Y184" s="7">
        <f t="shared" ca="1" si="27"/>
        <v>0</v>
      </c>
      <c r="Z184" s="7">
        <f t="shared" ca="1" si="28"/>
        <v>0</v>
      </c>
      <c r="AA184" s="7">
        <f t="shared" ca="1" si="29"/>
        <v>0</v>
      </c>
      <c r="AB184">
        <f t="shared" ca="1" si="30"/>
        <v>0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39479</v>
      </c>
      <c r="C185" t="s">
        <v>30522</v>
      </c>
      <c r="D185" t="s">
        <v>223</v>
      </c>
      <c r="E185" t="s">
        <v>39480</v>
      </c>
      <c r="F185" t="s">
        <v>39481</v>
      </c>
      <c r="G185">
        <v>0.86882999999999999</v>
      </c>
      <c r="H185">
        <v>0.86897000000000002</v>
      </c>
      <c r="J185">
        <v>2</v>
      </c>
      <c r="L185">
        <v>1.84</v>
      </c>
      <c r="M185" t="s">
        <v>17</v>
      </c>
      <c r="N185">
        <f t="shared" si="33"/>
        <v>48638.480000000141</v>
      </c>
      <c r="V185" s="7">
        <f t="shared" ca="1" si="24"/>
        <v>0</v>
      </c>
      <c r="W185" s="7">
        <f t="shared" ca="1" si="25"/>
        <v>0</v>
      </c>
      <c r="X185" s="7">
        <f t="shared" ca="1" si="26"/>
        <v>0</v>
      </c>
      <c r="Y185" s="7">
        <f t="shared" ca="1" si="27"/>
        <v>0</v>
      </c>
      <c r="Z185" s="7">
        <f t="shared" ca="1" si="28"/>
        <v>0</v>
      </c>
      <c r="AA185" s="7">
        <f t="shared" ca="1" si="29"/>
        <v>0</v>
      </c>
      <c r="AB185">
        <f t="shared" ca="1" si="30"/>
        <v>0</v>
      </c>
      <c r="AC185">
        <f t="shared" ca="1" si="31"/>
        <v>0</v>
      </c>
      <c r="AD185">
        <f t="shared" ca="1" si="32"/>
        <v>0</v>
      </c>
    </row>
    <row r="186" spans="1:30" x14ac:dyDescent="0.2">
      <c r="A186" t="s">
        <v>11</v>
      </c>
      <c r="B186" t="s">
        <v>39482</v>
      </c>
      <c r="C186" t="s">
        <v>36490</v>
      </c>
      <c r="D186" t="s">
        <v>223</v>
      </c>
      <c r="E186" t="s">
        <v>39483</v>
      </c>
      <c r="F186" t="s">
        <v>39481</v>
      </c>
      <c r="G186">
        <v>0.86745000000000005</v>
      </c>
      <c r="H186">
        <v>0.86897000000000002</v>
      </c>
      <c r="J186">
        <v>4</v>
      </c>
      <c r="L186">
        <v>3.68</v>
      </c>
      <c r="M186" t="s">
        <v>17</v>
      </c>
      <c r="N186">
        <f t="shared" si="33"/>
        <v>48636.640000000145</v>
      </c>
      <c r="V186" s="7">
        <f t="shared" ca="1" si="24"/>
        <v>0</v>
      </c>
      <c r="W186" s="7">
        <f t="shared" ca="1" si="25"/>
        <v>0</v>
      </c>
      <c r="X186" s="7">
        <f t="shared" ca="1" si="26"/>
        <v>0</v>
      </c>
      <c r="Y186" s="7">
        <f t="shared" ca="1" si="27"/>
        <v>0</v>
      </c>
      <c r="Z186" s="7">
        <f t="shared" ca="1" si="28"/>
        <v>0</v>
      </c>
      <c r="AA186" s="7">
        <f t="shared" ca="1" si="29"/>
        <v>0</v>
      </c>
      <c r="AB186">
        <f t="shared" ca="1" si="30"/>
        <v>0</v>
      </c>
      <c r="AC186">
        <f t="shared" ca="1" si="31"/>
        <v>0</v>
      </c>
      <c r="AD186">
        <f t="shared" ca="1" si="32"/>
        <v>0</v>
      </c>
    </row>
    <row r="187" spans="1:30" x14ac:dyDescent="0.2">
      <c r="A187" t="s">
        <v>11</v>
      </c>
      <c r="B187" t="s">
        <v>39484</v>
      </c>
      <c r="C187" t="s">
        <v>550</v>
      </c>
      <c r="D187" t="s">
        <v>223</v>
      </c>
      <c r="E187" t="s">
        <v>39485</v>
      </c>
      <c r="F187" t="s">
        <v>39481</v>
      </c>
      <c r="G187">
        <v>0.87</v>
      </c>
      <c r="H187">
        <v>0.86897000000000002</v>
      </c>
      <c r="J187">
        <v>1</v>
      </c>
      <c r="L187">
        <v>-1</v>
      </c>
      <c r="M187" t="s">
        <v>17</v>
      </c>
      <c r="N187">
        <f t="shared" si="33"/>
        <v>48632.960000000145</v>
      </c>
      <c r="V187" s="7">
        <f t="shared" ca="1" si="24"/>
        <v>0</v>
      </c>
      <c r="W187" s="7">
        <f t="shared" ca="1" si="25"/>
        <v>0</v>
      </c>
      <c r="X187" s="7">
        <f t="shared" ca="1" si="26"/>
        <v>0</v>
      </c>
      <c r="Y187" s="7">
        <f t="shared" ca="1" si="27"/>
        <v>0</v>
      </c>
      <c r="Z187" s="7">
        <f t="shared" ca="1" si="28"/>
        <v>0</v>
      </c>
      <c r="AA187" s="7">
        <f t="shared" ca="1" si="29"/>
        <v>0</v>
      </c>
      <c r="AB187">
        <f t="shared" ca="1" si="30"/>
        <v>0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39486</v>
      </c>
      <c r="C188" t="s">
        <v>29216</v>
      </c>
      <c r="D188" t="s">
        <v>223</v>
      </c>
      <c r="E188" t="s">
        <v>39487</v>
      </c>
      <c r="F188" t="s">
        <v>39488</v>
      </c>
      <c r="G188">
        <v>0.86712</v>
      </c>
      <c r="H188">
        <v>0.86970999999999998</v>
      </c>
      <c r="J188">
        <v>2</v>
      </c>
      <c r="L188">
        <v>1.84</v>
      </c>
      <c r="M188" t="s">
        <v>17</v>
      </c>
      <c r="N188">
        <f t="shared" si="33"/>
        <v>48633.960000000145</v>
      </c>
      <c r="V188" s="7">
        <f t="shared" ca="1" si="24"/>
        <v>0</v>
      </c>
      <c r="W188" s="7">
        <f t="shared" ca="1" si="25"/>
        <v>0</v>
      </c>
      <c r="X188" s="7">
        <f t="shared" ca="1" si="26"/>
        <v>0</v>
      </c>
      <c r="Y188" s="7">
        <f t="shared" ca="1" si="27"/>
        <v>0</v>
      </c>
      <c r="Z188" s="7">
        <f t="shared" ca="1" si="28"/>
        <v>0</v>
      </c>
      <c r="AA188" s="7">
        <f t="shared" ca="1" si="29"/>
        <v>0</v>
      </c>
      <c r="AB188">
        <f t="shared" ca="1" si="30"/>
        <v>0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11</v>
      </c>
      <c r="B189" t="s">
        <v>39489</v>
      </c>
      <c r="C189" t="s">
        <v>495</v>
      </c>
      <c r="D189" t="s">
        <v>223</v>
      </c>
      <c r="E189" t="s">
        <v>39490</v>
      </c>
      <c r="F189" t="s">
        <v>39488</v>
      </c>
      <c r="G189">
        <v>0.86824000000000001</v>
      </c>
      <c r="H189">
        <v>0.86970999999999998</v>
      </c>
      <c r="J189">
        <v>1</v>
      </c>
      <c r="L189">
        <v>0.92</v>
      </c>
      <c r="M189" t="s">
        <v>17</v>
      </c>
      <c r="N189">
        <f t="shared" si="33"/>
        <v>48632.120000000148</v>
      </c>
      <c r="V189" s="7">
        <f t="shared" ca="1" si="24"/>
        <v>0</v>
      </c>
      <c r="W189" s="7">
        <f t="shared" ca="1" si="25"/>
        <v>0</v>
      </c>
      <c r="X189" s="7">
        <f t="shared" ca="1" si="26"/>
        <v>0</v>
      </c>
      <c r="Y189" s="7">
        <f t="shared" ca="1" si="27"/>
        <v>0</v>
      </c>
      <c r="Z189" s="7">
        <f t="shared" ca="1" si="28"/>
        <v>0</v>
      </c>
      <c r="AA189" s="7">
        <f t="shared" ca="1" si="29"/>
        <v>0</v>
      </c>
      <c r="AB189">
        <f t="shared" ca="1" si="30"/>
        <v>0</v>
      </c>
      <c r="AC189">
        <f t="shared" ca="1" si="31"/>
        <v>0</v>
      </c>
      <c r="AD189">
        <f t="shared" ca="1" si="32"/>
        <v>0</v>
      </c>
    </row>
    <row r="190" spans="1:30" x14ac:dyDescent="0.2">
      <c r="A190" t="s">
        <v>11</v>
      </c>
      <c r="B190" t="s">
        <v>39491</v>
      </c>
      <c r="C190" t="s">
        <v>495</v>
      </c>
      <c r="D190" t="s">
        <v>223</v>
      </c>
      <c r="E190" t="s">
        <v>39492</v>
      </c>
      <c r="F190" t="s">
        <v>39493</v>
      </c>
      <c r="G190">
        <v>0.86543000000000003</v>
      </c>
      <c r="H190">
        <v>0.86790999999999996</v>
      </c>
      <c r="J190">
        <v>1</v>
      </c>
      <c r="L190">
        <v>0.92</v>
      </c>
      <c r="M190" t="s">
        <v>17</v>
      </c>
      <c r="N190">
        <f t="shared" si="33"/>
        <v>48631.20000000015</v>
      </c>
      <c r="V190" s="7">
        <f t="shared" ca="1" si="24"/>
        <v>0</v>
      </c>
      <c r="W190" s="7">
        <f t="shared" ca="1" si="25"/>
        <v>0</v>
      </c>
      <c r="X190" s="7">
        <f t="shared" ca="1" si="26"/>
        <v>0</v>
      </c>
      <c r="Y190" s="7">
        <f t="shared" ca="1" si="27"/>
        <v>0</v>
      </c>
      <c r="Z190" s="7">
        <f t="shared" ca="1" si="28"/>
        <v>0</v>
      </c>
      <c r="AA190" s="7">
        <f t="shared" ca="1" si="29"/>
        <v>0</v>
      </c>
      <c r="AB190">
        <f t="shared" ca="1" si="30"/>
        <v>0</v>
      </c>
      <c r="AC190">
        <f t="shared" ca="1" si="31"/>
        <v>0</v>
      </c>
      <c r="AD190">
        <f t="shared" ca="1" si="32"/>
        <v>0</v>
      </c>
    </row>
    <row r="191" spans="1:30" x14ac:dyDescent="0.2">
      <c r="A191" t="s">
        <v>18</v>
      </c>
      <c r="B191" t="s">
        <v>39494</v>
      </c>
      <c r="C191" t="s">
        <v>33561</v>
      </c>
      <c r="D191" t="s">
        <v>223</v>
      </c>
      <c r="E191" t="s">
        <v>39495</v>
      </c>
      <c r="F191" t="s">
        <v>39496</v>
      </c>
      <c r="G191">
        <v>0.86748999999999998</v>
      </c>
      <c r="H191">
        <v>0.86604999999999999</v>
      </c>
      <c r="J191">
        <v>8</v>
      </c>
      <c r="L191">
        <v>7.36</v>
      </c>
      <c r="M191" t="s">
        <v>17</v>
      </c>
      <c r="N191">
        <f t="shared" si="33"/>
        <v>48630.280000000152</v>
      </c>
      <c r="V191" s="7">
        <f t="shared" ca="1" si="24"/>
        <v>0</v>
      </c>
      <c r="W191" s="7">
        <f t="shared" ca="1" si="25"/>
        <v>0</v>
      </c>
      <c r="X191" s="7">
        <f t="shared" ca="1" si="26"/>
        <v>0</v>
      </c>
      <c r="Y191" s="7">
        <f t="shared" ca="1" si="27"/>
        <v>0</v>
      </c>
      <c r="Z191" s="7">
        <f t="shared" ca="1" si="28"/>
        <v>0</v>
      </c>
      <c r="AA191" s="7">
        <f t="shared" ca="1" si="29"/>
        <v>0</v>
      </c>
      <c r="AB191">
        <f t="shared" ca="1" si="30"/>
        <v>0</v>
      </c>
      <c r="AC191">
        <f t="shared" ca="1" si="31"/>
        <v>0</v>
      </c>
      <c r="AD191">
        <f t="shared" ca="1" si="32"/>
        <v>0</v>
      </c>
    </row>
    <row r="192" spans="1:30" x14ac:dyDescent="0.2">
      <c r="A192" t="s">
        <v>18</v>
      </c>
      <c r="B192" t="s">
        <v>39497</v>
      </c>
      <c r="C192" t="s">
        <v>495</v>
      </c>
      <c r="D192" t="s">
        <v>223</v>
      </c>
      <c r="E192" t="s">
        <v>39498</v>
      </c>
      <c r="F192" t="s">
        <v>39496</v>
      </c>
      <c r="G192">
        <v>0.86584000000000005</v>
      </c>
      <c r="H192">
        <v>0.86604999999999999</v>
      </c>
      <c r="J192">
        <v>1</v>
      </c>
      <c r="L192">
        <v>-1</v>
      </c>
      <c r="M192" t="s">
        <v>17</v>
      </c>
      <c r="N192">
        <f t="shared" si="33"/>
        <v>48622.920000000151</v>
      </c>
      <c r="V192" s="7">
        <f t="shared" ca="1" si="24"/>
        <v>0</v>
      </c>
      <c r="W192" s="7">
        <f t="shared" ca="1" si="25"/>
        <v>0</v>
      </c>
      <c r="X192" s="7">
        <f t="shared" ca="1" si="26"/>
        <v>0</v>
      </c>
      <c r="Y192" s="7">
        <f t="shared" ca="1" si="27"/>
        <v>0</v>
      </c>
      <c r="Z192" s="7">
        <f t="shared" ca="1" si="28"/>
        <v>0</v>
      </c>
      <c r="AA192" s="7">
        <f t="shared" ca="1" si="29"/>
        <v>0</v>
      </c>
      <c r="AB192">
        <f t="shared" ca="1" si="30"/>
        <v>0</v>
      </c>
      <c r="AC192">
        <f t="shared" ca="1" si="31"/>
        <v>0</v>
      </c>
      <c r="AD192">
        <f t="shared" ca="1" si="32"/>
        <v>0</v>
      </c>
    </row>
    <row r="193" spans="1:30" x14ac:dyDescent="0.2">
      <c r="A193" t="s">
        <v>18</v>
      </c>
      <c r="B193" t="s">
        <v>39499</v>
      </c>
      <c r="C193" t="s">
        <v>6241</v>
      </c>
      <c r="D193" t="s">
        <v>223</v>
      </c>
      <c r="E193" t="s">
        <v>39500</v>
      </c>
      <c r="F193" t="s">
        <v>39496</v>
      </c>
      <c r="G193">
        <v>0.86643000000000003</v>
      </c>
      <c r="H193">
        <v>0.86604999999999999</v>
      </c>
      <c r="J193">
        <v>2</v>
      </c>
      <c r="L193">
        <v>1.84</v>
      </c>
      <c r="M193" t="s">
        <v>17</v>
      </c>
      <c r="N193">
        <f t="shared" si="33"/>
        <v>48623.920000000151</v>
      </c>
      <c r="V193" s="7">
        <f t="shared" ca="1" si="24"/>
        <v>0</v>
      </c>
      <c r="W193" s="7">
        <f t="shared" ca="1" si="25"/>
        <v>0</v>
      </c>
      <c r="X193" s="7">
        <f t="shared" ca="1" si="26"/>
        <v>0</v>
      </c>
      <c r="Y193" s="7">
        <f t="shared" ca="1" si="27"/>
        <v>0</v>
      </c>
      <c r="Z193" s="7">
        <f t="shared" ca="1" si="28"/>
        <v>0</v>
      </c>
      <c r="AA193" s="7">
        <f t="shared" ca="1" si="29"/>
        <v>0</v>
      </c>
      <c r="AB193">
        <f t="shared" ca="1" si="30"/>
        <v>0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18</v>
      </c>
      <c r="B194" t="s">
        <v>39501</v>
      </c>
      <c r="C194" t="s">
        <v>1179</v>
      </c>
      <c r="D194" t="s">
        <v>223</v>
      </c>
      <c r="E194" t="s">
        <v>39502</v>
      </c>
      <c r="F194" t="s">
        <v>39496</v>
      </c>
      <c r="G194">
        <v>0.86707000000000001</v>
      </c>
      <c r="H194">
        <v>0.86604999999999999</v>
      </c>
      <c r="J194">
        <v>4</v>
      </c>
      <c r="L194">
        <v>3.68</v>
      </c>
      <c r="M194" t="s">
        <v>17</v>
      </c>
      <c r="N194">
        <f t="shared" si="33"/>
        <v>48622.080000000155</v>
      </c>
      <c r="V194" s="7"/>
      <c r="W194" s="7"/>
      <c r="X194" s="7"/>
      <c r="Y194" s="7"/>
      <c r="Z194" s="7"/>
      <c r="AA194" s="7"/>
    </row>
    <row r="195" spans="1:30" x14ac:dyDescent="0.2">
      <c r="A195" t="s">
        <v>18</v>
      </c>
      <c r="B195" t="s">
        <v>39503</v>
      </c>
      <c r="C195" t="s">
        <v>495</v>
      </c>
      <c r="D195" t="s">
        <v>223</v>
      </c>
      <c r="E195" t="s">
        <v>39504</v>
      </c>
      <c r="F195" t="s">
        <v>39505</v>
      </c>
      <c r="G195">
        <v>0.86824999999999997</v>
      </c>
      <c r="H195">
        <v>0.86563000000000001</v>
      </c>
      <c r="J195">
        <v>1</v>
      </c>
      <c r="L195">
        <v>0.92</v>
      </c>
      <c r="M195" t="s">
        <v>17</v>
      </c>
      <c r="N195">
        <f t="shared" si="33"/>
        <v>48618.400000000154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39506</v>
      </c>
      <c r="C196" t="s">
        <v>495</v>
      </c>
      <c r="D196" t="s">
        <v>223</v>
      </c>
      <c r="E196" t="s">
        <v>39507</v>
      </c>
      <c r="F196" t="s">
        <v>39508</v>
      </c>
      <c r="G196">
        <v>0.87143000000000004</v>
      </c>
      <c r="H196">
        <v>0.86836999999999998</v>
      </c>
      <c r="J196">
        <v>1</v>
      </c>
      <c r="L196">
        <v>0.92</v>
      </c>
      <c r="M196" t="s">
        <v>17</v>
      </c>
      <c r="N196">
        <f t="shared" ref="N196:N259" si="34">N195-L195</f>
        <v>48617.480000000156</v>
      </c>
      <c r="V196" s="7"/>
      <c r="W196" s="7"/>
      <c r="X196" s="7"/>
      <c r="Y196" s="7"/>
      <c r="Z196" s="7"/>
      <c r="AA196" s="7"/>
    </row>
    <row r="197" spans="1:30" x14ac:dyDescent="0.2">
      <c r="A197" t="s">
        <v>11</v>
      </c>
      <c r="B197" t="s">
        <v>39509</v>
      </c>
      <c r="C197" t="s">
        <v>495</v>
      </c>
      <c r="D197" t="s">
        <v>223</v>
      </c>
      <c r="E197" t="s">
        <v>39510</v>
      </c>
      <c r="F197" t="s">
        <v>39511</v>
      </c>
      <c r="G197">
        <v>0.87229999999999996</v>
      </c>
      <c r="H197">
        <v>0.87131000000000003</v>
      </c>
      <c r="J197">
        <v>1</v>
      </c>
      <c r="L197">
        <v>-1</v>
      </c>
      <c r="M197" t="s">
        <v>17</v>
      </c>
      <c r="N197">
        <f t="shared" si="34"/>
        <v>48616.560000000158</v>
      </c>
      <c r="V197" s="7"/>
      <c r="W197" s="7"/>
      <c r="X197" s="7"/>
      <c r="Y197" s="7"/>
      <c r="Z197" s="7"/>
      <c r="AA197" s="7"/>
    </row>
    <row r="198" spans="1:30" x14ac:dyDescent="0.2">
      <c r="A198" t="s">
        <v>11</v>
      </c>
      <c r="B198" t="s">
        <v>39512</v>
      </c>
      <c r="C198" t="s">
        <v>722</v>
      </c>
      <c r="D198" t="s">
        <v>223</v>
      </c>
      <c r="E198" t="s">
        <v>39513</v>
      </c>
      <c r="F198" t="s">
        <v>39511</v>
      </c>
      <c r="G198">
        <v>0.87063000000000001</v>
      </c>
      <c r="H198">
        <v>0.87131000000000003</v>
      </c>
      <c r="J198">
        <v>2</v>
      </c>
      <c r="L198">
        <v>1.84</v>
      </c>
      <c r="M198" t="s">
        <v>17</v>
      </c>
      <c r="N198">
        <f t="shared" si="34"/>
        <v>48617.560000000158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39514</v>
      </c>
      <c r="C199" t="s">
        <v>495</v>
      </c>
      <c r="D199" t="s">
        <v>223</v>
      </c>
      <c r="E199" t="s">
        <v>39515</v>
      </c>
      <c r="F199" t="s">
        <v>39516</v>
      </c>
      <c r="G199">
        <v>0.86748000000000003</v>
      </c>
      <c r="H199">
        <v>0.87182999999999999</v>
      </c>
      <c r="J199">
        <v>1</v>
      </c>
      <c r="L199">
        <v>-1</v>
      </c>
      <c r="M199" t="s">
        <v>17</v>
      </c>
      <c r="N199">
        <f t="shared" si="34"/>
        <v>48615.720000000161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39517</v>
      </c>
      <c r="C200" t="s">
        <v>1468</v>
      </c>
      <c r="D200" t="s">
        <v>223</v>
      </c>
      <c r="E200" t="s">
        <v>39518</v>
      </c>
      <c r="F200" t="s">
        <v>39516</v>
      </c>
      <c r="G200">
        <v>0.87087000000000003</v>
      </c>
      <c r="H200">
        <v>0.87182999999999999</v>
      </c>
      <c r="J200">
        <v>8</v>
      </c>
      <c r="L200">
        <v>-8</v>
      </c>
      <c r="M200" t="s">
        <v>17</v>
      </c>
      <c r="N200">
        <f t="shared" si="34"/>
        <v>48616.720000000161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39519</v>
      </c>
      <c r="C201" t="s">
        <v>28071</v>
      </c>
      <c r="D201" t="s">
        <v>223</v>
      </c>
      <c r="E201" t="s">
        <v>39520</v>
      </c>
      <c r="F201" t="s">
        <v>39516</v>
      </c>
      <c r="G201">
        <v>0.86978</v>
      </c>
      <c r="H201">
        <v>0.87182999999999999</v>
      </c>
      <c r="J201">
        <v>4</v>
      </c>
      <c r="L201">
        <v>-4</v>
      </c>
      <c r="M201" t="s">
        <v>17</v>
      </c>
      <c r="N201">
        <f t="shared" si="34"/>
        <v>48624.720000000161</v>
      </c>
      <c r="V201" s="7"/>
      <c r="W201" s="7"/>
      <c r="X201" s="7"/>
      <c r="Y201" s="7"/>
      <c r="Z201" s="7"/>
      <c r="AA201" s="7"/>
    </row>
    <row r="202" spans="1:30" x14ac:dyDescent="0.2">
      <c r="A202" t="s">
        <v>18</v>
      </c>
      <c r="B202" t="s">
        <v>39521</v>
      </c>
      <c r="C202" t="s">
        <v>28065</v>
      </c>
      <c r="D202" t="s">
        <v>223</v>
      </c>
      <c r="E202" t="s">
        <v>39522</v>
      </c>
      <c r="F202" t="s">
        <v>39516</v>
      </c>
      <c r="G202">
        <v>0.86878999999999995</v>
      </c>
      <c r="H202">
        <v>0.87182999999999999</v>
      </c>
      <c r="J202">
        <v>2</v>
      </c>
      <c r="L202">
        <v>-2</v>
      </c>
      <c r="M202" t="s">
        <v>17</v>
      </c>
      <c r="N202">
        <f t="shared" si="34"/>
        <v>48628.720000000161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39523</v>
      </c>
      <c r="C203" t="s">
        <v>495</v>
      </c>
      <c r="D203" t="s">
        <v>223</v>
      </c>
      <c r="E203" t="s">
        <v>39524</v>
      </c>
      <c r="F203" t="s">
        <v>39525</v>
      </c>
      <c r="G203">
        <v>0.86695999999999995</v>
      </c>
      <c r="H203">
        <v>0.86745000000000005</v>
      </c>
      <c r="J203">
        <v>1</v>
      </c>
      <c r="L203">
        <v>0.92</v>
      </c>
      <c r="M203" t="s">
        <v>17</v>
      </c>
      <c r="N203">
        <f t="shared" si="34"/>
        <v>48630.720000000161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39526</v>
      </c>
      <c r="C204" t="s">
        <v>495</v>
      </c>
      <c r="D204" t="s">
        <v>223</v>
      </c>
      <c r="E204" t="s">
        <v>39527</v>
      </c>
      <c r="F204" t="s">
        <v>39528</v>
      </c>
      <c r="G204">
        <v>0.8659</v>
      </c>
      <c r="H204">
        <v>0.86665999999999999</v>
      </c>
      <c r="J204">
        <v>1</v>
      </c>
      <c r="L204">
        <v>-1</v>
      </c>
      <c r="M204" t="s">
        <v>17</v>
      </c>
      <c r="N204">
        <f t="shared" si="34"/>
        <v>48629.800000000163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39529</v>
      </c>
      <c r="C205" t="s">
        <v>29125</v>
      </c>
      <c r="D205" t="s">
        <v>223</v>
      </c>
      <c r="E205" t="s">
        <v>39530</v>
      </c>
      <c r="F205" t="s">
        <v>39528</v>
      </c>
      <c r="G205">
        <v>0.86660000000000004</v>
      </c>
      <c r="H205">
        <v>0.86665999999999999</v>
      </c>
      <c r="J205">
        <v>2</v>
      </c>
      <c r="L205">
        <v>-2</v>
      </c>
      <c r="M205" t="s">
        <v>17</v>
      </c>
      <c r="N205">
        <f t="shared" si="34"/>
        <v>48630.800000000163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39531</v>
      </c>
      <c r="C206" t="s">
        <v>29049</v>
      </c>
      <c r="D206" t="s">
        <v>223</v>
      </c>
      <c r="E206" t="s">
        <v>39532</v>
      </c>
      <c r="F206" t="s">
        <v>39528</v>
      </c>
      <c r="G206">
        <v>0.86738000000000004</v>
      </c>
      <c r="H206">
        <v>0.86665999999999999</v>
      </c>
      <c r="J206">
        <v>4</v>
      </c>
      <c r="L206">
        <v>3.68</v>
      </c>
      <c r="M206" t="s">
        <v>17</v>
      </c>
      <c r="N206">
        <f t="shared" si="34"/>
        <v>48632.800000000163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39533</v>
      </c>
      <c r="C207" t="s">
        <v>495</v>
      </c>
      <c r="D207" t="s">
        <v>223</v>
      </c>
      <c r="E207" t="s">
        <v>39534</v>
      </c>
      <c r="F207" t="s">
        <v>39535</v>
      </c>
      <c r="G207">
        <v>0.86753000000000002</v>
      </c>
      <c r="H207">
        <v>0.86606000000000005</v>
      </c>
      <c r="J207">
        <v>1</v>
      </c>
      <c r="L207">
        <v>0.92</v>
      </c>
      <c r="M207" t="s">
        <v>17</v>
      </c>
      <c r="N207">
        <f t="shared" si="34"/>
        <v>48629.120000000163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39536</v>
      </c>
      <c r="C208" t="s">
        <v>495</v>
      </c>
      <c r="D208" t="s">
        <v>223</v>
      </c>
      <c r="E208" t="s">
        <v>39537</v>
      </c>
      <c r="F208" t="s">
        <v>39538</v>
      </c>
      <c r="G208">
        <v>0.86736999999999997</v>
      </c>
      <c r="H208">
        <v>0.86714999999999998</v>
      </c>
      <c r="J208">
        <v>1</v>
      </c>
      <c r="L208">
        <v>0.92</v>
      </c>
      <c r="M208" t="s">
        <v>17</v>
      </c>
      <c r="N208">
        <f t="shared" si="34"/>
        <v>48628.200000000164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39539</v>
      </c>
      <c r="C209" t="s">
        <v>28066</v>
      </c>
      <c r="D209" t="s">
        <v>223</v>
      </c>
      <c r="E209" t="s">
        <v>39540</v>
      </c>
      <c r="F209" t="s">
        <v>39538</v>
      </c>
      <c r="G209">
        <v>0.86861999999999995</v>
      </c>
      <c r="H209">
        <v>0.86714999999999998</v>
      </c>
      <c r="J209">
        <v>2</v>
      </c>
      <c r="L209">
        <v>1.84</v>
      </c>
      <c r="M209" t="s">
        <v>17</v>
      </c>
      <c r="N209">
        <f t="shared" si="34"/>
        <v>48627.280000000166</v>
      </c>
      <c r="V209" s="7"/>
      <c r="W209" s="7"/>
      <c r="X209" s="7"/>
      <c r="Y209" s="7"/>
      <c r="Z209" s="7"/>
      <c r="AA209" s="7"/>
    </row>
    <row r="210" spans="1:27" x14ac:dyDescent="0.2">
      <c r="A210" t="s">
        <v>18</v>
      </c>
      <c r="B210" t="s">
        <v>39541</v>
      </c>
      <c r="C210" t="s">
        <v>550</v>
      </c>
      <c r="D210" t="s">
        <v>223</v>
      </c>
      <c r="E210" t="s">
        <v>39542</v>
      </c>
      <c r="F210" t="s">
        <v>39543</v>
      </c>
      <c r="G210">
        <v>0.87039999999999995</v>
      </c>
      <c r="H210">
        <v>0.86711000000000005</v>
      </c>
      <c r="J210">
        <v>1</v>
      </c>
      <c r="L210">
        <v>0.92</v>
      </c>
      <c r="M210" t="s">
        <v>17</v>
      </c>
      <c r="N210">
        <f t="shared" si="34"/>
        <v>48625.44000000017</v>
      </c>
      <c r="V210" s="7"/>
      <c r="W210" s="7"/>
      <c r="X210" s="7"/>
      <c r="Y210" s="7"/>
      <c r="Z210" s="7"/>
      <c r="AA210" s="7"/>
    </row>
    <row r="211" spans="1:27" x14ac:dyDescent="0.2">
      <c r="A211" t="s">
        <v>18</v>
      </c>
      <c r="B211" t="s">
        <v>39544</v>
      </c>
      <c r="C211" t="s">
        <v>495</v>
      </c>
      <c r="D211" t="s">
        <v>223</v>
      </c>
      <c r="E211" t="s">
        <v>39545</v>
      </c>
      <c r="F211" t="s">
        <v>39546</v>
      </c>
      <c r="G211">
        <v>0.87226999999999999</v>
      </c>
      <c r="H211">
        <v>0.87092000000000003</v>
      </c>
      <c r="J211">
        <v>1</v>
      </c>
      <c r="L211">
        <v>0.92</v>
      </c>
      <c r="M211" t="s">
        <v>17</v>
      </c>
      <c r="N211">
        <f t="shared" si="34"/>
        <v>48624.520000000171</v>
      </c>
      <c r="V211" s="7"/>
      <c r="W211" s="7"/>
      <c r="X211" s="7"/>
      <c r="Y211" s="7"/>
      <c r="Z211" s="7"/>
      <c r="AA211" s="7"/>
    </row>
    <row r="212" spans="1:27" x14ac:dyDescent="0.2">
      <c r="A212" t="s">
        <v>18</v>
      </c>
      <c r="B212" t="s">
        <v>39547</v>
      </c>
      <c r="C212" t="s">
        <v>29216</v>
      </c>
      <c r="D212" t="s">
        <v>223</v>
      </c>
      <c r="E212" t="s">
        <v>39548</v>
      </c>
      <c r="F212" t="s">
        <v>39549</v>
      </c>
      <c r="G212">
        <v>0.87334000000000001</v>
      </c>
      <c r="H212">
        <v>0.87161999999999995</v>
      </c>
      <c r="J212">
        <v>2</v>
      </c>
      <c r="L212">
        <v>1.84</v>
      </c>
      <c r="M212" t="s">
        <v>17</v>
      </c>
      <c r="N212">
        <f t="shared" si="34"/>
        <v>48623.600000000173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39550</v>
      </c>
      <c r="C213" t="s">
        <v>495</v>
      </c>
      <c r="D213" t="s">
        <v>223</v>
      </c>
      <c r="E213" t="s">
        <v>39551</v>
      </c>
      <c r="F213" t="s">
        <v>39549</v>
      </c>
      <c r="G213">
        <v>0.87228000000000006</v>
      </c>
      <c r="H213">
        <v>0.87161999999999995</v>
      </c>
      <c r="J213">
        <v>1</v>
      </c>
      <c r="L213">
        <v>0.92</v>
      </c>
      <c r="M213" t="s">
        <v>17</v>
      </c>
      <c r="N213">
        <f t="shared" si="34"/>
        <v>48621.760000000177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39552</v>
      </c>
      <c r="C214" t="s">
        <v>495</v>
      </c>
      <c r="D214" t="s">
        <v>223</v>
      </c>
      <c r="E214" t="s">
        <v>39553</v>
      </c>
      <c r="F214" t="s">
        <v>39554</v>
      </c>
      <c r="G214">
        <v>0.87458999999999998</v>
      </c>
      <c r="H214">
        <v>0.87219999999999998</v>
      </c>
      <c r="J214">
        <v>1</v>
      </c>
      <c r="L214">
        <v>0.92</v>
      </c>
      <c r="M214" t="s">
        <v>17</v>
      </c>
      <c r="N214">
        <f t="shared" si="34"/>
        <v>48620.840000000178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39555</v>
      </c>
      <c r="C215" t="s">
        <v>28068</v>
      </c>
      <c r="D215" t="s">
        <v>223</v>
      </c>
      <c r="E215" t="s">
        <v>39556</v>
      </c>
      <c r="F215" t="s">
        <v>39554</v>
      </c>
      <c r="G215">
        <v>0.87526000000000004</v>
      </c>
      <c r="H215">
        <v>0.87219999999999998</v>
      </c>
      <c r="J215">
        <v>2</v>
      </c>
      <c r="L215">
        <v>1.84</v>
      </c>
      <c r="M215" t="s">
        <v>17</v>
      </c>
      <c r="N215">
        <f t="shared" si="34"/>
        <v>48619.92000000018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39557</v>
      </c>
      <c r="C216" t="s">
        <v>28736</v>
      </c>
      <c r="D216" t="s">
        <v>223</v>
      </c>
      <c r="E216" t="s">
        <v>39558</v>
      </c>
      <c r="F216" t="s">
        <v>39559</v>
      </c>
      <c r="G216">
        <v>0.87719000000000003</v>
      </c>
      <c r="H216">
        <v>0.87531999999999999</v>
      </c>
      <c r="J216">
        <v>4</v>
      </c>
      <c r="L216">
        <v>-4</v>
      </c>
      <c r="M216" t="s">
        <v>17</v>
      </c>
      <c r="N216">
        <f t="shared" si="34"/>
        <v>48618.080000000184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39560</v>
      </c>
      <c r="C217" t="s">
        <v>1325</v>
      </c>
      <c r="D217" t="s">
        <v>223</v>
      </c>
      <c r="E217" t="s">
        <v>39561</v>
      </c>
      <c r="F217" t="s">
        <v>39559</v>
      </c>
      <c r="G217">
        <v>0.87658000000000003</v>
      </c>
      <c r="H217">
        <v>0.87531999999999999</v>
      </c>
      <c r="J217">
        <v>8</v>
      </c>
      <c r="L217">
        <v>-8</v>
      </c>
      <c r="M217" t="s">
        <v>17</v>
      </c>
      <c r="N217">
        <f t="shared" si="34"/>
        <v>48622.080000000184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39562</v>
      </c>
      <c r="C218" t="s">
        <v>550</v>
      </c>
      <c r="D218" t="s">
        <v>223</v>
      </c>
      <c r="E218" t="s">
        <v>39563</v>
      </c>
      <c r="F218" t="s">
        <v>39559</v>
      </c>
      <c r="G218">
        <v>0.87868000000000002</v>
      </c>
      <c r="H218">
        <v>0.87531999999999999</v>
      </c>
      <c r="J218">
        <v>1</v>
      </c>
      <c r="L218">
        <v>-1</v>
      </c>
      <c r="M218" t="s">
        <v>17</v>
      </c>
      <c r="N218">
        <f t="shared" si="34"/>
        <v>48630.080000000184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39564</v>
      </c>
      <c r="C219" t="s">
        <v>29216</v>
      </c>
      <c r="D219" t="s">
        <v>223</v>
      </c>
      <c r="E219" t="s">
        <v>39565</v>
      </c>
      <c r="F219" t="s">
        <v>39559</v>
      </c>
      <c r="G219">
        <v>0.87805</v>
      </c>
      <c r="H219">
        <v>0.87531999999999999</v>
      </c>
      <c r="J219">
        <v>2</v>
      </c>
      <c r="L219">
        <v>-2</v>
      </c>
      <c r="M219" t="s">
        <v>17</v>
      </c>
      <c r="N219">
        <f t="shared" si="34"/>
        <v>48631.080000000184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39566</v>
      </c>
      <c r="C220" t="s">
        <v>495</v>
      </c>
      <c r="D220" t="s">
        <v>223</v>
      </c>
      <c r="E220" t="s">
        <v>39567</v>
      </c>
      <c r="F220" t="s">
        <v>39568</v>
      </c>
      <c r="G220">
        <v>0.87665999999999999</v>
      </c>
      <c r="H220">
        <v>0.87814999999999999</v>
      </c>
      <c r="J220">
        <v>1</v>
      </c>
      <c r="L220">
        <v>-1</v>
      </c>
      <c r="M220" t="s">
        <v>17</v>
      </c>
      <c r="N220">
        <f t="shared" si="34"/>
        <v>48633.080000000184</v>
      </c>
      <c r="V220" s="7"/>
      <c r="W220" s="7"/>
      <c r="X220" s="7"/>
      <c r="Y220" s="7"/>
      <c r="Z220" s="7"/>
      <c r="AA220" s="7"/>
    </row>
    <row r="221" spans="1:27" x14ac:dyDescent="0.2">
      <c r="A221" t="s">
        <v>18</v>
      </c>
      <c r="B221" t="s">
        <v>39569</v>
      </c>
      <c r="C221" t="s">
        <v>1325</v>
      </c>
      <c r="D221" t="s">
        <v>223</v>
      </c>
      <c r="E221" t="s">
        <v>39570</v>
      </c>
      <c r="F221" t="s">
        <v>39568</v>
      </c>
      <c r="G221">
        <v>0.87780000000000002</v>
      </c>
      <c r="H221">
        <v>0.87814999999999999</v>
      </c>
      <c r="J221">
        <v>2</v>
      </c>
      <c r="L221">
        <v>-2</v>
      </c>
      <c r="M221" t="s">
        <v>17</v>
      </c>
      <c r="N221">
        <f t="shared" si="34"/>
        <v>48634.080000000184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39571</v>
      </c>
      <c r="C222" t="s">
        <v>3054</v>
      </c>
      <c r="D222" t="s">
        <v>223</v>
      </c>
      <c r="E222" t="s">
        <v>39572</v>
      </c>
      <c r="F222" t="s">
        <v>39568</v>
      </c>
      <c r="G222">
        <v>0.87939000000000001</v>
      </c>
      <c r="H222">
        <v>0.87814999999999999</v>
      </c>
      <c r="J222">
        <v>4</v>
      </c>
      <c r="L222">
        <v>3.68</v>
      </c>
      <c r="M222" t="s">
        <v>17</v>
      </c>
      <c r="N222">
        <f t="shared" si="34"/>
        <v>48636.080000000184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39573</v>
      </c>
      <c r="C223" t="s">
        <v>550</v>
      </c>
      <c r="D223" t="s">
        <v>223</v>
      </c>
      <c r="E223" t="s">
        <v>39574</v>
      </c>
      <c r="F223" t="s">
        <v>39575</v>
      </c>
      <c r="G223">
        <v>0.87770000000000004</v>
      </c>
      <c r="H223">
        <v>0.87692000000000003</v>
      </c>
      <c r="J223">
        <v>1</v>
      </c>
      <c r="L223">
        <v>-1</v>
      </c>
      <c r="M223" t="s">
        <v>17</v>
      </c>
      <c r="N223">
        <f t="shared" si="34"/>
        <v>48632.400000000183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39576</v>
      </c>
      <c r="C224" t="s">
        <v>28064</v>
      </c>
      <c r="D224" t="s">
        <v>223</v>
      </c>
      <c r="E224" t="s">
        <v>39577</v>
      </c>
      <c r="F224" t="s">
        <v>39575</v>
      </c>
      <c r="G224">
        <v>0.87619999999999998</v>
      </c>
      <c r="H224">
        <v>0.87692000000000003</v>
      </c>
      <c r="J224">
        <v>2</v>
      </c>
      <c r="L224">
        <v>1.84</v>
      </c>
      <c r="M224" t="s">
        <v>17</v>
      </c>
      <c r="N224">
        <f t="shared" si="34"/>
        <v>48633.400000000183</v>
      </c>
      <c r="V224" s="7"/>
      <c r="W224" s="7"/>
      <c r="X224" s="7"/>
      <c r="Y224" s="7"/>
      <c r="Z224" s="7"/>
      <c r="AA224" s="7"/>
    </row>
    <row r="225" spans="1:27" x14ac:dyDescent="0.2">
      <c r="A225" t="s">
        <v>18</v>
      </c>
      <c r="B225" t="s">
        <v>39578</v>
      </c>
      <c r="C225" t="s">
        <v>495</v>
      </c>
      <c r="D225" t="s">
        <v>223</v>
      </c>
      <c r="E225" t="s">
        <v>39579</v>
      </c>
      <c r="F225" t="s">
        <v>39580</v>
      </c>
      <c r="G225">
        <v>0.87785999999999997</v>
      </c>
      <c r="H225">
        <v>0.87778999999999996</v>
      </c>
      <c r="J225">
        <v>1</v>
      </c>
      <c r="L225">
        <v>0.92</v>
      </c>
      <c r="M225" t="s">
        <v>17</v>
      </c>
      <c r="N225">
        <f t="shared" si="34"/>
        <v>48631.560000000187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39581</v>
      </c>
      <c r="C226" t="s">
        <v>495</v>
      </c>
      <c r="D226" t="s">
        <v>223</v>
      </c>
      <c r="E226" t="s">
        <v>39582</v>
      </c>
      <c r="F226" t="s">
        <v>39583</v>
      </c>
      <c r="G226">
        <v>0.87927</v>
      </c>
      <c r="H226">
        <v>0.87719999999999998</v>
      </c>
      <c r="J226">
        <v>1</v>
      </c>
      <c r="L226">
        <v>0.92</v>
      </c>
      <c r="M226" t="s">
        <v>17</v>
      </c>
      <c r="N226">
        <f t="shared" si="34"/>
        <v>48630.640000000189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39584</v>
      </c>
      <c r="C227" t="s">
        <v>495</v>
      </c>
      <c r="D227" t="s">
        <v>223</v>
      </c>
      <c r="E227" t="s">
        <v>39585</v>
      </c>
      <c r="F227" t="s">
        <v>39586</v>
      </c>
      <c r="G227">
        <v>0.87894000000000005</v>
      </c>
      <c r="H227">
        <v>0.87916000000000005</v>
      </c>
      <c r="J227">
        <v>1</v>
      </c>
      <c r="L227">
        <v>0.92</v>
      </c>
      <c r="M227" t="s">
        <v>17</v>
      </c>
      <c r="N227">
        <f t="shared" si="34"/>
        <v>48629.72000000019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39587</v>
      </c>
      <c r="C228" t="s">
        <v>495</v>
      </c>
      <c r="D228" t="s">
        <v>223</v>
      </c>
      <c r="E228" t="s">
        <v>39588</v>
      </c>
      <c r="F228" t="s">
        <v>39589</v>
      </c>
      <c r="G228">
        <v>0.87548000000000004</v>
      </c>
      <c r="H228">
        <v>0.87819999999999998</v>
      </c>
      <c r="J228">
        <v>1</v>
      </c>
      <c r="L228">
        <v>-1</v>
      </c>
      <c r="M228" t="s">
        <v>17</v>
      </c>
      <c r="N228">
        <f t="shared" si="34"/>
        <v>48628.800000000192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39590</v>
      </c>
      <c r="C229" t="s">
        <v>28065</v>
      </c>
      <c r="D229" t="s">
        <v>223</v>
      </c>
      <c r="E229" t="s">
        <v>39591</v>
      </c>
      <c r="F229" t="s">
        <v>39589</v>
      </c>
      <c r="G229">
        <v>0.87600999999999996</v>
      </c>
      <c r="H229">
        <v>0.87819999999999998</v>
      </c>
      <c r="J229">
        <v>2</v>
      </c>
      <c r="L229">
        <v>-2</v>
      </c>
      <c r="M229" t="s">
        <v>17</v>
      </c>
      <c r="N229">
        <f t="shared" si="34"/>
        <v>48629.800000000192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39592</v>
      </c>
      <c r="C230" t="s">
        <v>5074</v>
      </c>
      <c r="D230" t="s">
        <v>223</v>
      </c>
      <c r="E230" t="s">
        <v>39593</v>
      </c>
      <c r="F230" t="s">
        <v>39589</v>
      </c>
      <c r="G230">
        <v>0.87672000000000005</v>
      </c>
      <c r="H230">
        <v>0.87819999999999998</v>
      </c>
      <c r="J230">
        <v>4</v>
      </c>
      <c r="L230">
        <v>-4</v>
      </c>
      <c r="M230" t="s">
        <v>17</v>
      </c>
      <c r="N230">
        <f t="shared" si="34"/>
        <v>48631.800000000192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39594</v>
      </c>
      <c r="C231" t="s">
        <v>495</v>
      </c>
      <c r="D231" t="s">
        <v>223</v>
      </c>
      <c r="E231" t="s">
        <v>39595</v>
      </c>
      <c r="F231" t="s">
        <v>39596</v>
      </c>
      <c r="G231">
        <v>0.87790999999999997</v>
      </c>
      <c r="H231">
        <v>0.87527999999999995</v>
      </c>
      <c r="J231">
        <v>1</v>
      </c>
      <c r="L231">
        <v>-1</v>
      </c>
      <c r="M231" t="s">
        <v>17</v>
      </c>
      <c r="N231">
        <f t="shared" si="34"/>
        <v>48635.800000000192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39597</v>
      </c>
      <c r="C232" t="s">
        <v>2856</v>
      </c>
      <c r="D232" t="s">
        <v>223</v>
      </c>
      <c r="E232" t="s">
        <v>39598</v>
      </c>
      <c r="F232" t="s">
        <v>39596</v>
      </c>
      <c r="G232">
        <v>0.87631000000000003</v>
      </c>
      <c r="H232">
        <v>0.87527999999999995</v>
      </c>
      <c r="J232">
        <v>2</v>
      </c>
      <c r="L232">
        <v>-2</v>
      </c>
      <c r="M232" t="s">
        <v>17</v>
      </c>
      <c r="N232">
        <f t="shared" si="34"/>
        <v>48636.800000000192</v>
      </c>
      <c r="V232" s="7"/>
      <c r="W232" s="7"/>
      <c r="X232" s="7"/>
      <c r="Y232" s="7"/>
      <c r="Z232" s="7"/>
      <c r="AA232" s="7"/>
    </row>
    <row r="233" spans="1:27" x14ac:dyDescent="0.2">
      <c r="A233" t="s">
        <v>18</v>
      </c>
      <c r="B233" t="s">
        <v>39599</v>
      </c>
      <c r="C233" t="s">
        <v>558</v>
      </c>
      <c r="D233" t="s">
        <v>223</v>
      </c>
      <c r="E233" t="s">
        <v>39600</v>
      </c>
      <c r="F233" t="s">
        <v>39601</v>
      </c>
      <c r="G233">
        <v>0.87656999999999996</v>
      </c>
      <c r="H233">
        <v>0.87763000000000002</v>
      </c>
      <c r="J233">
        <v>2</v>
      </c>
      <c r="L233">
        <v>-2</v>
      </c>
      <c r="M233" t="s">
        <v>17</v>
      </c>
      <c r="N233">
        <f t="shared" si="34"/>
        <v>48638.800000000192</v>
      </c>
      <c r="V233" s="7"/>
      <c r="W233" s="7"/>
      <c r="X233" s="7"/>
      <c r="Y233" s="7"/>
      <c r="Z233" s="7"/>
      <c r="AA233" s="7"/>
    </row>
    <row r="234" spans="1:27" x14ac:dyDescent="0.2">
      <c r="A234" t="s">
        <v>18</v>
      </c>
      <c r="B234" t="s">
        <v>39602</v>
      </c>
      <c r="C234" t="s">
        <v>495</v>
      </c>
      <c r="D234" t="s">
        <v>223</v>
      </c>
      <c r="E234" t="s">
        <v>39603</v>
      </c>
      <c r="F234" t="s">
        <v>39601</v>
      </c>
      <c r="G234">
        <v>0.87526999999999999</v>
      </c>
      <c r="H234">
        <v>0.87763000000000002</v>
      </c>
      <c r="J234">
        <v>1</v>
      </c>
      <c r="L234">
        <v>-1</v>
      </c>
      <c r="M234" t="s">
        <v>17</v>
      </c>
      <c r="N234">
        <f t="shared" si="34"/>
        <v>48640.800000000192</v>
      </c>
      <c r="V234" s="7"/>
      <c r="W234" s="7"/>
      <c r="X234" s="7"/>
      <c r="Y234" s="7"/>
      <c r="Z234" s="7"/>
      <c r="AA234" s="7"/>
    </row>
    <row r="235" spans="1:27" x14ac:dyDescent="0.2">
      <c r="A235" t="s">
        <v>18</v>
      </c>
      <c r="B235" t="s">
        <v>39604</v>
      </c>
      <c r="C235" t="s">
        <v>2929</v>
      </c>
      <c r="D235" t="s">
        <v>223</v>
      </c>
      <c r="E235" t="s">
        <v>39605</v>
      </c>
      <c r="F235" t="s">
        <v>39606</v>
      </c>
      <c r="G235">
        <v>0.87683999999999995</v>
      </c>
      <c r="H235">
        <v>0.87512999999999996</v>
      </c>
      <c r="J235">
        <v>4</v>
      </c>
      <c r="L235">
        <v>3.68</v>
      </c>
      <c r="M235" t="s">
        <v>17</v>
      </c>
      <c r="N235">
        <f t="shared" si="34"/>
        <v>48641.800000000192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39607</v>
      </c>
      <c r="C236" t="s">
        <v>495</v>
      </c>
      <c r="D236" t="s">
        <v>223</v>
      </c>
      <c r="E236" t="s">
        <v>39608</v>
      </c>
      <c r="F236" t="s">
        <v>39606</v>
      </c>
      <c r="G236">
        <v>0.87514000000000003</v>
      </c>
      <c r="H236">
        <v>0.87512999999999996</v>
      </c>
      <c r="J236">
        <v>1</v>
      </c>
      <c r="L236">
        <v>0.92</v>
      </c>
      <c r="M236" t="s">
        <v>17</v>
      </c>
      <c r="N236">
        <f t="shared" si="34"/>
        <v>48638.120000000192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39609</v>
      </c>
      <c r="C237" t="s">
        <v>28532</v>
      </c>
      <c r="D237" t="s">
        <v>223</v>
      </c>
      <c r="E237" t="s">
        <v>39610</v>
      </c>
      <c r="F237" t="s">
        <v>39606</v>
      </c>
      <c r="G237">
        <v>0.87570999999999999</v>
      </c>
      <c r="H237">
        <v>0.87512999999999996</v>
      </c>
      <c r="J237">
        <v>2</v>
      </c>
      <c r="L237">
        <v>1.84</v>
      </c>
      <c r="M237" t="s">
        <v>17</v>
      </c>
      <c r="N237">
        <f t="shared" si="34"/>
        <v>48637.200000000194</v>
      </c>
      <c r="V237" s="7"/>
      <c r="W237" s="7"/>
      <c r="X237" s="7"/>
      <c r="Y237" s="7"/>
      <c r="Z237" s="7"/>
      <c r="AA237" s="7"/>
    </row>
    <row r="238" spans="1:27" x14ac:dyDescent="0.2">
      <c r="A238" t="s">
        <v>18</v>
      </c>
      <c r="B238" t="s">
        <v>39611</v>
      </c>
      <c r="C238" t="s">
        <v>28067</v>
      </c>
      <c r="D238" t="s">
        <v>223</v>
      </c>
      <c r="E238" t="s">
        <v>39612</v>
      </c>
      <c r="F238" t="s">
        <v>39613</v>
      </c>
      <c r="G238">
        <v>0.87904000000000004</v>
      </c>
      <c r="H238">
        <v>0.87472000000000005</v>
      </c>
      <c r="J238">
        <v>4</v>
      </c>
      <c r="L238">
        <v>3.68</v>
      </c>
      <c r="M238" t="s">
        <v>17</v>
      </c>
      <c r="N238">
        <f t="shared" si="34"/>
        <v>48635.360000000197</v>
      </c>
      <c r="V238" s="7"/>
      <c r="W238" s="7"/>
      <c r="X238" s="7"/>
      <c r="Y238" s="7"/>
      <c r="Z238" s="7"/>
      <c r="AA238" s="7"/>
    </row>
    <row r="239" spans="1:27" x14ac:dyDescent="0.2">
      <c r="A239" t="s">
        <v>18</v>
      </c>
      <c r="B239" t="s">
        <v>39614</v>
      </c>
      <c r="C239" t="s">
        <v>28065</v>
      </c>
      <c r="D239" t="s">
        <v>223</v>
      </c>
      <c r="E239" t="s">
        <v>39615</v>
      </c>
      <c r="F239" t="s">
        <v>39613</v>
      </c>
      <c r="G239">
        <v>0.87836999999999998</v>
      </c>
      <c r="H239">
        <v>0.87472000000000005</v>
      </c>
      <c r="J239">
        <v>2</v>
      </c>
      <c r="L239">
        <v>1.84</v>
      </c>
      <c r="M239" t="s">
        <v>17</v>
      </c>
      <c r="N239">
        <f t="shared" si="34"/>
        <v>48631.680000000197</v>
      </c>
      <c r="V239" s="7"/>
      <c r="W239" s="7"/>
      <c r="X239" s="7"/>
      <c r="Y239" s="7"/>
      <c r="Z239" s="7"/>
      <c r="AA239" s="7"/>
    </row>
    <row r="240" spans="1:27" x14ac:dyDescent="0.2">
      <c r="A240" t="s">
        <v>18</v>
      </c>
      <c r="B240" t="s">
        <v>39616</v>
      </c>
      <c r="C240" t="s">
        <v>495</v>
      </c>
      <c r="D240" t="s">
        <v>223</v>
      </c>
      <c r="E240" t="s">
        <v>39617</v>
      </c>
      <c r="F240" t="s">
        <v>39613</v>
      </c>
      <c r="G240">
        <v>0.87770999999999999</v>
      </c>
      <c r="H240">
        <v>0.87472000000000005</v>
      </c>
      <c r="J240">
        <v>1</v>
      </c>
      <c r="L240">
        <v>0.92</v>
      </c>
      <c r="M240" t="s">
        <v>17</v>
      </c>
      <c r="N240">
        <f t="shared" si="34"/>
        <v>48629.8400000002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39618</v>
      </c>
      <c r="C241" t="s">
        <v>495</v>
      </c>
      <c r="D241" t="s">
        <v>223</v>
      </c>
      <c r="E241" t="s">
        <v>39619</v>
      </c>
      <c r="F241" t="s">
        <v>39620</v>
      </c>
      <c r="G241">
        <v>0.87924000000000002</v>
      </c>
      <c r="H241">
        <v>0.87827</v>
      </c>
      <c r="J241">
        <v>1</v>
      </c>
      <c r="L241">
        <v>0.92</v>
      </c>
      <c r="M241" t="s">
        <v>17</v>
      </c>
      <c r="N241">
        <f t="shared" si="34"/>
        <v>48628.920000000202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39621</v>
      </c>
      <c r="C242" t="s">
        <v>28395</v>
      </c>
      <c r="D242" t="s">
        <v>223</v>
      </c>
      <c r="E242" t="s">
        <v>39622</v>
      </c>
      <c r="F242" t="s">
        <v>39620</v>
      </c>
      <c r="G242">
        <v>0.88038000000000005</v>
      </c>
      <c r="H242">
        <v>0.87827</v>
      </c>
      <c r="J242">
        <v>2</v>
      </c>
      <c r="L242">
        <v>1.84</v>
      </c>
      <c r="M242" t="s">
        <v>17</v>
      </c>
      <c r="N242">
        <f t="shared" si="34"/>
        <v>48628.000000000204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39623</v>
      </c>
      <c r="C243" t="s">
        <v>495</v>
      </c>
      <c r="D243" t="s">
        <v>223</v>
      </c>
      <c r="E243" t="s">
        <v>39624</v>
      </c>
      <c r="F243" t="s">
        <v>39625</v>
      </c>
      <c r="G243">
        <v>0.87946000000000002</v>
      </c>
      <c r="H243">
        <v>0.87848000000000004</v>
      </c>
      <c r="J243">
        <v>1</v>
      </c>
      <c r="L243">
        <v>-1</v>
      </c>
      <c r="M243" t="s">
        <v>17</v>
      </c>
      <c r="N243">
        <f t="shared" si="34"/>
        <v>48626.160000000207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39626</v>
      </c>
      <c r="C244" t="s">
        <v>1017</v>
      </c>
      <c r="D244" t="s">
        <v>223</v>
      </c>
      <c r="E244" t="s">
        <v>39627</v>
      </c>
      <c r="F244" t="s">
        <v>39625</v>
      </c>
      <c r="G244">
        <v>0.87895000000000001</v>
      </c>
      <c r="H244">
        <v>0.87848000000000004</v>
      </c>
      <c r="J244">
        <v>2</v>
      </c>
      <c r="L244">
        <v>-2</v>
      </c>
      <c r="M244" t="s">
        <v>17</v>
      </c>
      <c r="N244">
        <f t="shared" si="34"/>
        <v>48627.160000000207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39628</v>
      </c>
      <c r="C245" t="s">
        <v>495</v>
      </c>
      <c r="D245" t="s">
        <v>223</v>
      </c>
      <c r="E245" t="s">
        <v>39629</v>
      </c>
      <c r="F245" t="s">
        <v>39630</v>
      </c>
      <c r="G245">
        <v>0.87870000000000004</v>
      </c>
      <c r="H245">
        <v>0.87978999999999996</v>
      </c>
      <c r="J245">
        <v>1</v>
      </c>
      <c r="L245">
        <v>0.92</v>
      </c>
      <c r="M245" t="s">
        <v>17</v>
      </c>
      <c r="N245">
        <f t="shared" si="34"/>
        <v>48629.160000000207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39631</v>
      </c>
      <c r="C246" t="s">
        <v>29259</v>
      </c>
      <c r="D246" t="s">
        <v>223</v>
      </c>
      <c r="E246" t="s">
        <v>39632</v>
      </c>
      <c r="F246" t="s">
        <v>39633</v>
      </c>
      <c r="G246">
        <v>0.87780000000000002</v>
      </c>
      <c r="H246">
        <v>0.87883999999999995</v>
      </c>
      <c r="J246">
        <v>4</v>
      </c>
      <c r="L246">
        <v>3.68</v>
      </c>
      <c r="M246" t="s">
        <v>17</v>
      </c>
      <c r="N246">
        <f t="shared" si="34"/>
        <v>48628.240000000209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39634</v>
      </c>
      <c r="C247" t="s">
        <v>550</v>
      </c>
      <c r="D247" t="s">
        <v>223</v>
      </c>
      <c r="E247" t="s">
        <v>39635</v>
      </c>
      <c r="F247" t="s">
        <v>39633</v>
      </c>
      <c r="G247">
        <v>0.87924000000000002</v>
      </c>
      <c r="H247">
        <v>0.87883999999999995</v>
      </c>
      <c r="J247">
        <v>1</v>
      </c>
      <c r="L247">
        <v>-1</v>
      </c>
      <c r="M247" t="s">
        <v>17</v>
      </c>
      <c r="N247">
        <f t="shared" si="34"/>
        <v>48624.560000000209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39636</v>
      </c>
      <c r="C248" t="s">
        <v>28065</v>
      </c>
      <c r="D248" t="s">
        <v>223</v>
      </c>
      <c r="E248" t="s">
        <v>39637</v>
      </c>
      <c r="F248" t="s">
        <v>39633</v>
      </c>
      <c r="G248">
        <v>0.87846000000000002</v>
      </c>
      <c r="H248">
        <v>0.87883999999999995</v>
      </c>
      <c r="J248">
        <v>2</v>
      </c>
      <c r="L248">
        <v>1.84</v>
      </c>
      <c r="M248" t="s">
        <v>17</v>
      </c>
      <c r="N248">
        <f t="shared" si="34"/>
        <v>48625.560000000209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39638</v>
      </c>
      <c r="C249" t="s">
        <v>220</v>
      </c>
      <c r="D249" t="s">
        <v>223</v>
      </c>
      <c r="E249" t="s">
        <v>39639</v>
      </c>
      <c r="F249" t="s">
        <v>39633</v>
      </c>
      <c r="G249">
        <v>0.87702000000000002</v>
      </c>
      <c r="H249">
        <v>0.87883999999999995</v>
      </c>
      <c r="J249">
        <v>8</v>
      </c>
      <c r="L249">
        <v>7.36</v>
      </c>
      <c r="M249" t="s">
        <v>17</v>
      </c>
      <c r="N249">
        <f t="shared" si="34"/>
        <v>48623.720000000212</v>
      </c>
      <c r="V249" s="7"/>
      <c r="W249" s="7"/>
      <c r="X249" s="7"/>
      <c r="Y249" s="7"/>
      <c r="Z249" s="7"/>
      <c r="AA249" s="7"/>
    </row>
    <row r="250" spans="1:27" x14ac:dyDescent="0.2">
      <c r="A250" t="s">
        <v>18</v>
      </c>
      <c r="B250" t="s">
        <v>39640</v>
      </c>
      <c r="C250" t="s">
        <v>28065</v>
      </c>
      <c r="D250" t="s">
        <v>223</v>
      </c>
      <c r="E250" t="s">
        <v>39641</v>
      </c>
      <c r="F250" t="s">
        <v>39642</v>
      </c>
      <c r="G250">
        <v>0.87870000000000004</v>
      </c>
      <c r="H250">
        <v>0.879</v>
      </c>
      <c r="J250">
        <v>2</v>
      </c>
      <c r="L250">
        <v>-2</v>
      </c>
      <c r="M250" t="s">
        <v>17</v>
      </c>
      <c r="N250">
        <f t="shared" si="34"/>
        <v>48616.360000000212</v>
      </c>
      <c r="V250" s="7"/>
      <c r="W250" s="7"/>
      <c r="X250" s="7"/>
      <c r="Y250" s="7"/>
      <c r="Z250" s="7"/>
      <c r="AA250" s="7"/>
    </row>
    <row r="251" spans="1:27" x14ac:dyDescent="0.2">
      <c r="A251" t="s">
        <v>18</v>
      </c>
      <c r="B251" t="s">
        <v>39643</v>
      </c>
      <c r="C251" t="s">
        <v>495</v>
      </c>
      <c r="D251" t="s">
        <v>223</v>
      </c>
      <c r="E251" t="s">
        <v>39644</v>
      </c>
      <c r="F251" t="s">
        <v>39642</v>
      </c>
      <c r="G251">
        <v>0.87780999999999998</v>
      </c>
      <c r="H251">
        <v>0.879</v>
      </c>
      <c r="J251">
        <v>1</v>
      </c>
      <c r="L251">
        <v>-1</v>
      </c>
      <c r="M251" t="s">
        <v>17</v>
      </c>
      <c r="N251">
        <f t="shared" si="34"/>
        <v>48618.360000000212</v>
      </c>
      <c r="V251" s="7"/>
      <c r="W251" s="7"/>
      <c r="X251" s="7"/>
      <c r="Y251" s="7"/>
      <c r="Z251" s="7"/>
      <c r="AA251" s="7"/>
    </row>
    <row r="252" spans="1:27" x14ac:dyDescent="0.2">
      <c r="A252" t="s">
        <v>18</v>
      </c>
      <c r="B252" t="s">
        <v>39645</v>
      </c>
      <c r="C252" t="s">
        <v>28065</v>
      </c>
      <c r="D252" t="s">
        <v>223</v>
      </c>
      <c r="E252" t="s">
        <v>39646</v>
      </c>
      <c r="F252" t="s">
        <v>39647</v>
      </c>
      <c r="G252">
        <v>0.88116000000000005</v>
      </c>
      <c r="H252">
        <v>0.87744</v>
      </c>
      <c r="J252">
        <v>2</v>
      </c>
      <c r="L252">
        <v>1.84</v>
      </c>
      <c r="M252" t="s">
        <v>17</v>
      </c>
      <c r="N252">
        <f t="shared" si="34"/>
        <v>48619.360000000212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39648</v>
      </c>
      <c r="C253" t="s">
        <v>495</v>
      </c>
      <c r="D253" t="s">
        <v>223</v>
      </c>
      <c r="E253" t="s">
        <v>39649</v>
      </c>
      <c r="F253" t="s">
        <v>39647</v>
      </c>
      <c r="G253">
        <v>0.88016000000000005</v>
      </c>
      <c r="H253">
        <v>0.87744</v>
      </c>
      <c r="J253">
        <v>1</v>
      </c>
      <c r="L253">
        <v>0.92</v>
      </c>
      <c r="M253" t="s">
        <v>17</v>
      </c>
      <c r="N253">
        <f t="shared" si="34"/>
        <v>48617.520000000215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39650</v>
      </c>
      <c r="C254" t="s">
        <v>495</v>
      </c>
      <c r="D254" t="s">
        <v>223</v>
      </c>
      <c r="E254" t="s">
        <v>39651</v>
      </c>
      <c r="F254" t="s">
        <v>39652</v>
      </c>
      <c r="G254">
        <v>0.88561000000000001</v>
      </c>
      <c r="H254">
        <v>0.87980999999999998</v>
      </c>
      <c r="J254">
        <v>1</v>
      </c>
      <c r="L254">
        <v>-1</v>
      </c>
      <c r="M254" t="s">
        <v>17</v>
      </c>
      <c r="N254">
        <f t="shared" si="34"/>
        <v>48616.600000000217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39653</v>
      </c>
      <c r="C255" t="s">
        <v>28898</v>
      </c>
      <c r="D255" t="s">
        <v>223</v>
      </c>
      <c r="E255" t="s">
        <v>39654</v>
      </c>
      <c r="F255" t="s">
        <v>39652</v>
      </c>
      <c r="G255">
        <v>0.88317000000000001</v>
      </c>
      <c r="H255">
        <v>0.87980999999999998</v>
      </c>
      <c r="J255">
        <v>4</v>
      </c>
      <c r="L255">
        <v>-4</v>
      </c>
      <c r="M255" t="s">
        <v>17</v>
      </c>
      <c r="N255">
        <f t="shared" si="34"/>
        <v>48617.600000000217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39655</v>
      </c>
      <c r="C256" t="s">
        <v>5074</v>
      </c>
      <c r="D256" t="s">
        <v>223</v>
      </c>
      <c r="E256" t="s">
        <v>39656</v>
      </c>
      <c r="F256" t="s">
        <v>39652</v>
      </c>
      <c r="G256">
        <v>0.88165000000000004</v>
      </c>
      <c r="H256">
        <v>0.87980999999999998</v>
      </c>
      <c r="J256">
        <v>8</v>
      </c>
      <c r="L256">
        <v>-8</v>
      </c>
      <c r="M256" t="s">
        <v>17</v>
      </c>
      <c r="N256">
        <f t="shared" si="34"/>
        <v>48621.600000000217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39657</v>
      </c>
      <c r="C257" t="s">
        <v>28065</v>
      </c>
      <c r="D257" t="s">
        <v>223</v>
      </c>
      <c r="E257" t="s">
        <v>39658</v>
      </c>
      <c r="F257" t="s">
        <v>39652</v>
      </c>
      <c r="G257">
        <v>0.88441999999999998</v>
      </c>
      <c r="H257">
        <v>0.87980999999999998</v>
      </c>
      <c r="J257">
        <v>2</v>
      </c>
      <c r="L257">
        <v>-2</v>
      </c>
      <c r="M257" t="s">
        <v>17</v>
      </c>
      <c r="N257">
        <f t="shared" si="34"/>
        <v>48629.600000000217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39659</v>
      </c>
      <c r="C258" t="s">
        <v>495</v>
      </c>
      <c r="D258" t="s">
        <v>223</v>
      </c>
      <c r="E258" t="s">
        <v>39660</v>
      </c>
      <c r="F258" t="s">
        <v>39661</v>
      </c>
      <c r="G258">
        <v>0.88351999999999997</v>
      </c>
      <c r="H258">
        <v>0.88617999999999997</v>
      </c>
      <c r="J258">
        <v>1</v>
      </c>
      <c r="L258">
        <v>-1</v>
      </c>
      <c r="M258" t="s">
        <v>17</v>
      </c>
      <c r="N258">
        <f t="shared" si="34"/>
        <v>48631.600000000217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39662</v>
      </c>
      <c r="C259" t="s">
        <v>5486</v>
      </c>
      <c r="D259" t="s">
        <v>223</v>
      </c>
      <c r="E259" t="s">
        <v>39663</v>
      </c>
      <c r="F259" t="s">
        <v>39661</v>
      </c>
      <c r="G259">
        <v>0.88488</v>
      </c>
      <c r="H259">
        <v>0.88617999999999997</v>
      </c>
      <c r="J259">
        <v>2</v>
      </c>
      <c r="L259">
        <v>-2</v>
      </c>
      <c r="M259" t="s">
        <v>17</v>
      </c>
      <c r="N259">
        <f t="shared" si="34"/>
        <v>48632.600000000217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39664</v>
      </c>
      <c r="C260" t="s">
        <v>720</v>
      </c>
      <c r="D260" t="s">
        <v>223</v>
      </c>
      <c r="E260" t="s">
        <v>39665</v>
      </c>
      <c r="F260" t="s">
        <v>39666</v>
      </c>
      <c r="G260">
        <v>0.88373999999999997</v>
      </c>
      <c r="H260">
        <v>0.88317999999999997</v>
      </c>
      <c r="J260">
        <v>2</v>
      </c>
      <c r="L260">
        <v>-2</v>
      </c>
      <c r="M260" t="s">
        <v>17</v>
      </c>
      <c r="N260">
        <f>N259-L259</f>
        <v>48634.600000000217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39667</v>
      </c>
      <c r="C261" t="s">
        <v>495</v>
      </c>
      <c r="D261" t="s">
        <v>223</v>
      </c>
      <c r="E261" t="s">
        <v>39668</v>
      </c>
      <c r="F261" t="s">
        <v>39666</v>
      </c>
      <c r="G261">
        <v>0.88497000000000003</v>
      </c>
      <c r="H261">
        <v>0.88317999999999997</v>
      </c>
      <c r="J261">
        <v>1</v>
      </c>
      <c r="L261">
        <v>-1</v>
      </c>
      <c r="M261" t="s">
        <v>17</v>
      </c>
      <c r="N261">
        <f>N260-L260</f>
        <v>48636.600000000217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39669</v>
      </c>
      <c r="C262" t="s">
        <v>3054</v>
      </c>
      <c r="D262" t="s">
        <v>223</v>
      </c>
      <c r="E262" t="s">
        <v>39670</v>
      </c>
      <c r="F262" t="s">
        <v>39666</v>
      </c>
      <c r="G262">
        <v>0.88268999999999997</v>
      </c>
      <c r="H262">
        <v>0.88317999999999997</v>
      </c>
      <c r="J262">
        <v>4</v>
      </c>
      <c r="L262">
        <v>3.68</v>
      </c>
      <c r="M262" t="s">
        <v>17</v>
      </c>
      <c r="N262">
        <f>N261-L261</f>
        <v>48637.600000000217</v>
      </c>
      <c r="V262" s="7"/>
      <c r="W262" s="7"/>
      <c r="X262" s="7"/>
      <c r="Y262" s="7"/>
      <c r="Z262" s="7"/>
      <c r="AA262" s="7"/>
    </row>
    <row r="263" spans="1:27" x14ac:dyDescent="0.2">
      <c r="A263" t="s">
        <v>18</v>
      </c>
      <c r="B263" t="s">
        <v>39671</v>
      </c>
      <c r="C263" t="s">
        <v>2946</v>
      </c>
      <c r="D263" t="s">
        <v>223</v>
      </c>
      <c r="E263" t="s">
        <v>39672</v>
      </c>
      <c r="F263" t="s">
        <v>39673</v>
      </c>
      <c r="G263">
        <v>0.88197999999999999</v>
      </c>
      <c r="H263">
        <v>0.88456999999999997</v>
      </c>
      <c r="J263">
        <v>4</v>
      </c>
      <c r="L263">
        <v>-4</v>
      </c>
      <c r="M263" t="s">
        <v>17</v>
      </c>
      <c r="N263">
        <f>N262-L262</f>
        <v>48633.920000000217</v>
      </c>
      <c r="V263" s="7"/>
      <c r="W263" s="7"/>
      <c r="X263" s="7"/>
      <c r="Y263" s="7"/>
      <c r="Z263" s="7"/>
      <c r="AA263" s="7"/>
    </row>
    <row r="264" spans="1:27" x14ac:dyDescent="0.2">
      <c r="A264" t="s">
        <v>18</v>
      </c>
      <c r="B264" t="s">
        <v>39674</v>
      </c>
      <c r="C264" t="s">
        <v>1146</v>
      </c>
      <c r="D264" t="s">
        <v>223</v>
      </c>
      <c r="E264" t="s">
        <v>39675</v>
      </c>
      <c r="F264" t="s">
        <v>39673</v>
      </c>
      <c r="G264">
        <v>0.88319000000000003</v>
      </c>
      <c r="H264">
        <v>0.88456999999999997</v>
      </c>
      <c r="J264">
        <v>8</v>
      </c>
      <c r="L264">
        <v>-8</v>
      </c>
      <c r="M264" t="s">
        <v>17</v>
      </c>
      <c r="N264">
        <f>N263-L263</f>
        <v>48637.920000000217</v>
      </c>
      <c r="V264" s="7"/>
      <c r="W264" s="7"/>
      <c r="X264" s="7"/>
      <c r="Y264" s="7"/>
      <c r="Z264" s="7"/>
      <c r="AA264" s="7"/>
    </row>
    <row r="265" spans="1:27" x14ac:dyDescent="0.2">
      <c r="A265" t="s">
        <v>18</v>
      </c>
      <c r="B265" t="s">
        <v>39676</v>
      </c>
      <c r="C265" t="s">
        <v>495</v>
      </c>
      <c r="D265" t="s">
        <v>223</v>
      </c>
      <c r="E265" t="s">
        <v>39677</v>
      </c>
      <c r="F265" t="s">
        <v>39673</v>
      </c>
      <c r="G265">
        <v>0.87968999999999997</v>
      </c>
      <c r="H265">
        <v>0.88456999999999997</v>
      </c>
      <c r="J265">
        <v>1</v>
      </c>
      <c r="L265">
        <v>-1</v>
      </c>
      <c r="M265" t="s">
        <v>17</v>
      </c>
      <c r="N265">
        <f>N264-L264</f>
        <v>48645.920000000217</v>
      </c>
      <c r="V265" s="7"/>
      <c r="W265" s="7"/>
      <c r="X265" s="7"/>
      <c r="Y265" s="7"/>
      <c r="Z265" s="7"/>
      <c r="AA265" s="7"/>
    </row>
    <row r="266" spans="1:27" x14ac:dyDescent="0.2">
      <c r="A266" t="s">
        <v>18</v>
      </c>
      <c r="B266" t="s">
        <v>39678</v>
      </c>
      <c r="C266" t="s">
        <v>28065</v>
      </c>
      <c r="D266" t="s">
        <v>223</v>
      </c>
      <c r="E266" t="s">
        <v>39679</v>
      </c>
      <c r="F266" t="s">
        <v>39673</v>
      </c>
      <c r="G266">
        <v>0.88112000000000001</v>
      </c>
      <c r="H266">
        <v>0.88456999999999997</v>
      </c>
      <c r="J266">
        <v>2</v>
      </c>
      <c r="L266">
        <v>-2</v>
      </c>
      <c r="M266" t="s">
        <v>17</v>
      </c>
      <c r="N266">
        <f>N265-L265</f>
        <v>48646.920000000217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39680</v>
      </c>
      <c r="C267" t="s">
        <v>495</v>
      </c>
      <c r="D267" t="s">
        <v>223</v>
      </c>
      <c r="E267" t="s">
        <v>39681</v>
      </c>
      <c r="F267" t="s">
        <v>39682</v>
      </c>
      <c r="G267">
        <v>0.87994000000000006</v>
      </c>
      <c r="H267">
        <v>0.87978000000000001</v>
      </c>
      <c r="J267">
        <v>1</v>
      </c>
      <c r="L267">
        <v>0.92</v>
      </c>
      <c r="M267" t="s">
        <v>17</v>
      </c>
      <c r="N267">
        <f>N266-L266</f>
        <v>48648.920000000217</v>
      </c>
      <c r="V267" s="7"/>
      <c r="W267" s="7"/>
      <c r="X267" s="7"/>
      <c r="Y267" s="7"/>
      <c r="Z267" s="7"/>
      <c r="AA267" s="7"/>
    </row>
    <row r="268" spans="1:27" x14ac:dyDescent="0.2">
      <c r="A268" t="s">
        <v>18</v>
      </c>
      <c r="B268" t="s">
        <v>39683</v>
      </c>
      <c r="C268" t="s">
        <v>28736</v>
      </c>
      <c r="D268" t="s">
        <v>223</v>
      </c>
      <c r="E268" t="s">
        <v>39684</v>
      </c>
      <c r="F268" t="s">
        <v>39682</v>
      </c>
      <c r="G268">
        <v>0.88088</v>
      </c>
      <c r="H268">
        <v>0.87978000000000001</v>
      </c>
      <c r="J268">
        <v>2</v>
      </c>
      <c r="L268">
        <v>1.84</v>
      </c>
      <c r="M268" t="s">
        <v>17</v>
      </c>
      <c r="N268">
        <f>N267-L267</f>
        <v>48648.000000000218</v>
      </c>
      <c r="V268" s="7"/>
      <c r="W268" s="7"/>
      <c r="X268" s="7"/>
      <c r="Y268" s="7"/>
      <c r="Z268" s="7"/>
      <c r="AA268" s="7"/>
    </row>
    <row r="269" spans="1:27" x14ac:dyDescent="0.2">
      <c r="A269" t="s">
        <v>18</v>
      </c>
      <c r="B269" t="s">
        <v>39685</v>
      </c>
      <c r="C269" t="s">
        <v>495</v>
      </c>
      <c r="D269" t="s">
        <v>223</v>
      </c>
      <c r="E269" t="s">
        <v>39686</v>
      </c>
      <c r="F269" t="s">
        <v>39687</v>
      </c>
      <c r="G269">
        <v>0.88217000000000001</v>
      </c>
      <c r="H269">
        <v>0.87960000000000005</v>
      </c>
      <c r="J269">
        <v>1</v>
      </c>
      <c r="L269">
        <v>0.92</v>
      </c>
      <c r="M269" t="s">
        <v>17</v>
      </c>
      <c r="N269">
        <f>N268-L268</f>
        <v>48646.160000000222</v>
      </c>
      <c r="V269" s="7"/>
      <c r="W269" s="7"/>
      <c r="X269" s="7"/>
      <c r="Y269" s="7"/>
      <c r="Z269" s="7"/>
      <c r="AA269" s="7"/>
    </row>
    <row r="270" spans="1:27" x14ac:dyDescent="0.2">
      <c r="A270" t="s">
        <v>18</v>
      </c>
      <c r="B270" t="s">
        <v>39688</v>
      </c>
      <c r="C270" t="s">
        <v>30522</v>
      </c>
      <c r="D270" t="s">
        <v>223</v>
      </c>
      <c r="E270" t="s">
        <v>39689</v>
      </c>
      <c r="F270" t="s">
        <v>39687</v>
      </c>
      <c r="G270">
        <v>0.88360000000000005</v>
      </c>
      <c r="H270">
        <v>0.87960000000000005</v>
      </c>
      <c r="J270">
        <v>2</v>
      </c>
      <c r="L270">
        <v>1.84</v>
      </c>
      <c r="M270" t="s">
        <v>17</v>
      </c>
      <c r="N270">
        <f>N269-L269</f>
        <v>48645.240000000224</v>
      </c>
      <c r="V270" s="7"/>
      <c r="W270" s="7"/>
      <c r="X270" s="7"/>
      <c r="Y270" s="7"/>
      <c r="Z270" s="7"/>
      <c r="AA270" s="7"/>
    </row>
    <row r="271" spans="1:27" x14ac:dyDescent="0.2">
      <c r="V271" s="7"/>
      <c r="W271" s="7"/>
      <c r="X271" s="7"/>
      <c r="Y271" s="7"/>
      <c r="Z271" s="7"/>
      <c r="AA271" s="7"/>
    </row>
    <row r="272" spans="1:27" x14ac:dyDescent="0.2">
      <c r="V272" s="7"/>
      <c r="W272" s="7"/>
      <c r="X272" s="7"/>
      <c r="Y272" s="7"/>
      <c r="Z272" s="7"/>
      <c r="AA272" s="7"/>
    </row>
    <row r="273" spans="22:27" x14ac:dyDescent="0.2">
      <c r="V273" s="7"/>
      <c r="W273" s="7"/>
      <c r="X273" s="7"/>
      <c r="Y273" s="7"/>
      <c r="Z273" s="7"/>
      <c r="AA273" s="7"/>
    </row>
    <row r="274" spans="22:27" x14ac:dyDescent="0.2">
      <c r="V274" s="7"/>
      <c r="W274" s="7"/>
      <c r="X274" s="7"/>
      <c r="Y274" s="7"/>
      <c r="Z274" s="7"/>
      <c r="AA274" s="7"/>
    </row>
    <row r="275" spans="22:27" x14ac:dyDescent="0.2">
      <c r="V275" s="7"/>
      <c r="W275" s="7"/>
      <c r="X275" s="7"/>
      <c r="Y275" s="7"/>
      <c r="Z275" s="7"/>
      <c r="AA275" s="7"/>
    </row>
    <row r="276" spans="22:27" x14ac:dyDescent="0.2">
      <c r="V276" s="7"/>
      <c r="W276" s="7"/>
      <c r="X276" s="7"/>
      <c r="Y276" s="7"/>
      <c r="Z276" s="7"/>
      <c r="AA276" s="7"/>
    </row>
    <row r="277" spans="22:27" x14ac:dyDescent="0.2">
      <c r="V277" s="7"/>
      <c r="W277" s="7"/>
      <c r="X277" s="7"/>
      <c r="Y277" s="7"/>
      <c r="Z277" s="7"/>
      <c r="AA277" s="7"/>
    </row>
    <row r="278" spans="22:27" x14ac:dyDescent="0.2">
      <c r="V278" s="7"/>
      <c r="W278" s="7"/>
      <c r="X278" s="7"/>
      <c r="Y278" s="7"/>
      <c r="Z278" s="7"/>
      <c r="AA278" s="7"/>
    </row>
    <row r="279" spans="22:27" x14ac:dyDescent="0.2">
      <c r="V279" s="7"/>
      <c r="W279" s="7"/>
      <c r="X279" s="7"/>
      <c r="Y279" s="7"/>
      <c r="Z279" s="7"/>
      <c r="AA279" s="7"/>
    </row>
    <row r="280" spans="22:27" x14ac:dyDescent="0.2">
      <c r="V280" s="7"/>
      <c r="W280" s="7"/>
      <c r="X280" s="7"/>
      <c r="Y280" s="7"/>
      <c r="Z280" s="7"/>
      <c r="AA280" s="7"/>
    </row>
    <row r="281" spans="22:27" x14ac:dyDescent="0.2">
      <c r="V281" s="7"/>
      <c r="W281" s="7"/>
      <c r="X281" s="7"/>
      <c r="Y281" s="7"/>
      <c r="Z281" s="7"/>
      <c r="AA281" s="7"/>
    </row>
    <row r="282" spans="22:27" x14ac:dyDescent="0.2">
      <c r="V282" s="7"/>
      <c r="W282" s="7"/>
      <c r="X282" s="7"/>
      <c r="Y282" s="7"/>
      <c r="Z282" s="7"/>
      <c r="AA282" s="7"/>
    </row>
    <row r="283" spans="22:27" x14ac:dyDescent="0.2">
      <c r="V283" s="7"/>
      <c r="W283" s="7"/>
      <c r="X283" s="7"/>
      <c r="Y283" s="7"/>
      <c r="Z283" s="7"/>
      <c r="AA283" s="7"/>
    </row>
    <row r="284" spans="22:27" x14ac:dyDescent="0.2">
      <c r="V284" s="7"/>
      <c r="W284" s="7"/>
      <c r="X284" s="7"/>
      <c r="Y284" s="7"/>
      <c r="Z284" s="7"/>
      <c r="AA284" s="7"/>
    </row>
    <row r="285" spans="22:27" x14ac:dyDescent="0.2">
      <c r="V285" s="7"/>
      <c r="W285" s="7"/>
      <c r="X285" s="7"/>
      <c r="Y285" s="7"/>
      <c r="Z285" s="7"/>
      <c r="AA285" s="7"/>
    </row>
    <row r="286" spans="22:27" x14ac:dyDescent="0.2">
      <c r="V286" s="7"/>
      <c r="W286" s="7"/>
      <c r="X286" s="7"/>
      <c r="Y286" s="7"/>
      <c r="Z286" s="7"/>
      <c r="AA286" s="7"/>
    </row>
    <row r="287" spans="22:27" x14ac:dyDescent="0.2">
      <c r="V287" s="7"/>
      <c r="W287" s="7"/>
      <c r="X287" s="7"/>
      <c r="Y287" s="7"/>
      <c r="Z287" s="7"/>
      <c r="AA287" s="7"/>
    </row>
    <row r="288" spans="22:27" x14ac:dyDescent="0.2">
      <c r="V288" s="7"/>
      <c r="W288" s="7"/>
      <c r="X288" s="7"/>
      <c r="Y288" s="7"/>
      <c r="Z288" s="7"/>
      <c r="AA288" s="7"/>
    </row>
    <row r="289" spans="22:27" x14ac:dyDescent="0.2">
      <c r="V289" s="7"/>
      <c r="W289" s="7"/>
      <c r="X289" s="7"/>
      <c r="Y289" s="7"/>
      <c r="Z289" s="7"/>
      <c r="AA289" s="7"/>
    </row>
    <row r="290" spans="22:27" x14ac:dyDescent="0.2">
      <c r="V290" s="7"/>
      <c r="W290" s="7"/>
      <c r="X290" s="7"/>
      <c r="Y290" s="7"/>
      <c r="Z290" s="7"/>
      <c r="AA290" s="7"/>
    </row>
    <row r="291" spans="22:27" x14ac:dyDescent="0.2">
      <c r="V291" s="7"/>
      <c r="W291" s="7"/>
      <c r="X291" s="7"/>
      <c r="Y291" s="7"/>
      <c r="Z291" s="7"/>
      <c r="AA291" s="7"/>
    </row>
    <row r="292" spans="22:27" x14ac:dyDescent="0.2">
      <c r="V292" s="7"/>
      <c r="W292" s="7"/>
      <c r="X292" s="7"/>
      <c r="Y292" s="7"/>
      <c r="Z292" s="7"/>
      <c r="AA292" s="7"/>
    </row>
    <row r="293" spans="22:27" x14ac:dyDescent="0.2">
      <c r="V293" s="7"/>
      <c r="W293" s="7"/>
      <c r="X293" s="7"/>
      <c r="Y293" s="7"/>
      <c r="Z293" s="7"/>
      <c r="AA293" s="7"/>
    </row>
    <row r="294" spans="22:27" x14ac:dyDescent="0.2">
      <c r="V294" s="7"/>
      <c r="W294" s="7"/>
      <c r="X294" s="7"/>
      <c r="Y294" s="7"/>
      <c r="Z294" s="7"/>
      <c r="AA294" s="7"/>
    </row>
    <row r="295" spans="22:27" x14ac:dyDescent="0.2">
      <c r="V295" s="7"/>
      <c r="W295" s="7"/>
      <c r="X295" s="7"/>
      <c r="Y295" s="7"/>
      <c r="Z295" s="7"/>
      <c r="AA295" s="7"/>
    </row>
    <row r="296" spans="22:27" x14ac:dyDescent="0.2">
      <c r="V296" s="7"/>
      <c r="W296" s="7"/>
      <c r="X296" s="7"/>
      <c r="Y296" s="7"/>
      <c r="Z296" s="7"/>
      <c r="AA296" s="7"/>
    </row>
    <row r="297" spans="22:27" x14ac:dyDescent="0.2">
      <c r="V297" s="7"/>
      <c r="W297" s="7"/>
      <c r="X297" s="7"/>
      <c r="Y297" s="7"/>
      <c r="Z297" s="7"/>
      <c r="AA297" s="7"/>
    </row>
    <row r="298" spans="22:27" x14ac:dyDescent="0.2">
      <c r="V298" s="7"/>
      <c r="W298" s="7"/>
      <c r="X298" s="7"/>
      <c r="Y298" s="7"/>
      <c r="Z298" s="7"/>
      <c r="AA298" s="7"/>
    </row>
    <row r="299" spans="22:27" x14ac:dyDescent="0.2">
      <c r="V299" s="7"/>
      <c r="W299" s="7"/>
      <c r="X299" s="7"/>
      <c r="Y299" s="7"/>
      <c r="Z299" s="7"/>
      <c r="AA299" s="7"/>
    </row>
    <row r="300" spans="22:27" x14ac:dyDescent="0.2">
      <c r="V300" s="7"/>
      <c r="W300" s="7"/>
      <c r="X300" s="7"/>
      <c r="Y300" s="7"/>
      <c r="Z300" s="7"/>
      <c r="AA300" s="7"/>
    </row>
    <row r="301" spans="22:27" x14ac:dyDescent="0.2">
      <c r="V301" s="7"/>
      <c r="W301" s="7"/>
      <c r="X301" s="7"/>
      <c r="Y301" s="7"/>
      <c r="Z301" s="7"/>
      <c r="AA301" s="7"/>
    </row>
    <row r="302" spans="22:27" x14ac:dyDescent="0.2">
      <c r="V302" s="7"/>
      <c r="W302" s="7"/>
      <c r="X302" s="7"/>
      <c r="Y302" s="7"/>
      <c r="Z302" s="7"/>
      <c r="AA302" s="7"/>
    </row>
    <row r="303" spans="22:27" x14ac:dyDescent="0.2">
      <c r="V303" s="7"/>
      <c r="W303" s="7"/>
      <c r="X303" s="7"/>
      <c r="Y303" s="7"/>
      <c r="Z303" s="7"/>
      <c r="AA303" s="7"/>
    </row>
    <row r="304" spans="22:27" x14ac:dyDescent="0.2">
      <c r="V304" s="7"/>
      <c r="W304" s="7"/>
      <c r="X304" s="7"/>
      <c r="Y304" s="7"/>
      <c r="Z304" s="7"/>
      <c r="AA304" s="7"/>
    </row>
    <row r="305" spans="22:27" x14ac:dyDescent="0.2">
      <c r="V305" s="7"/>
      <c r="W305" s="7"/>
      <c r="X305" s="7"/>
      <c r="Y305" s="7"/>
      <c r="Z305" s="7"/>
      <c r="AA305" s="7"/>
    </row>
    <row r="306" spans="22:27" x14ac:dyDescent="0.2">
      <c r="V306" s="7"/>
      <c r="W306" s="7"/>
      <c r="X306" s="7"/>
      <c r="Y306" s="7"/>
      <c r="Z306" s="7"/>
      <c r="AA306" s="7"/>
    </row>
    <row r="307" spans="22:27" x14ac:dyDescent="0.2">
      <c r="V307" s="7"/>
      <c r="W307" s="7"/>
      <c r="X307" s="7"/>
      <c r="Y307" s="7"/>
      <c r="Z307" s="7"/>
      <c r="AA307" s="7"/>
    </row>
    <row r="308" spans="22:27" x14ac:dyDescent="0.2">
      <c r="V308" s="7"/>
      <c r="W308" s="7"/>
      <c r="X308" s="7"/>
      <c r="Y308" s="7"/>
      <c r="Z308" s="7"/>
      <c r="AA308" s="7"/>
    </row>
    <row r="309" spans="22:27" x14ac:dyDescent="0.2">
      <c r="V309" s="7"/>
      <c r="W309" s="7"/>
      <c r="X309" s="7"/>
      <c r="Y309" s="7"/>
      <c r="Z309" s="7"/>
      <c r="AA309" s="7"/>
    </row>
    <row r="310" spans="22:27" x14ac:dyDescent="0.2">
      <c r="V310" s="7"/>
      <c r="W310" s="7"/>
      <c r="X310" s="7"/>
      <c r="Y310" s="7"/>
      <c r="Z310" s="7"/>
      <c r="AA310" s="7"/>
    </row>
    <row r="311" spans="22:27" x14ac:dyDescent="0.2">
      <c r="V311" s="7"/>
      <c r="W311" s="7"/>
      <c r="X311" s="7"/>
      <c r="Y311" s="7"/>
      <c r="Z311" s="7"/>
      <c r="AA311" s="7"/>
    </row>
    <row r="312" spans="22:27" x14ac:dyDescent="0.2">
      <c r="V312" s="7"/>
      <c r="W312" s="7"/>
      <c r="X312" s="7"/>
      <c r="Y312" s="7"/>
      <c r="Z312" s="7"/>
      <c r="AA312" s="7"/>
    </row>
    <row r="313" spans="22:27" x14ac:dyDescent="0.2">
      <c r="V313" s="7"/>
      <c r="W313" s="7"/>
      <c r="X313" s="7"/>
      <c r="Y313" s="7"/>
      <c r="Z313" s="7"/>
      <c r="AA313" s="7"/>
    </row>
    <row r="314" spans="22:27" x14ac:dyDescent="0.2">
      <c r="V314" s="7"/>
      <c r="W314" s="7"/>
      <c r="X314" s="7"/>
      <c r="Y314" s="7"/>
      <c r="Z314" s="7"/>
      <c r="AA314" s="7"/>
    </row>
    <row r="315" spans="22:27" x14ac:dyDescent="0.2">
      <c r="V315" s="7"/>
      <c r="W315" s="7"/>
      <c r="X315" s="7"/>
      <c r="Y315" s="7"/>
      <c r="Z315" s="7"/>
      <c r="AA315" s="7"/>
    </row>
    <row r="316" spans="22:27" x14ac:dyDescent="0.2">
      <c r="V316" s="7"/>
      <c r="W316" s="7"/>
      <c r="X316" s="7"/>
      <c r="Y316" s="7"/>
      <c r="Z316" s="7"/>
      <c r="AA316" s="7"/>
    </row>
    <row r="317" spans="22:27" x14ac:dyDescent="0.2">
      <c r="V317" s="7"/>
      <c r="W317" s="7"/>
      <c r="X317" s="7"/>
      <c r="Y317" s="7"/>
      <c r="Z317" s="7"/>
      <c r="AA317" s="7"/>
    </row>
    <row r="318" spans="22:27" x14ac:dyDescent="0.2">
      <c r="V318" s="7"/>
      <c r="W318" s="7"/>
      <c r="X318" s="7"/>
      <c r="Y318" s="7"/>
      <c r="Z318" s="7"/>
      <c r="AA318" s="7"/>
    </row>
    <row r="319" spans="22:27" x14ac:dyDescent="0.2">
      <c r="V319" s="7"/>
      <c r="W319" s="7"/>
      <c r="X319" s="7"/>
      <c r="Y319" s="7"/>
      <c r="Z319" s="7"/>
      <c r="AA319" s="7"/>
    </row>
    <row r="320" spans="22:27" x14ac:dyDescent="0.2">
      <c r="V320" s="7"/>
      <c r="W320" s="7"/>
      <c r="X320" s="7"/>
      <c r="Y320" s="7"/>
      <c r="Z320" s="7"/>
      <c r="AA320" s="7"/>
    </row>
    <row r="321" spans="22:27" x14ac:dyDescent="0.2">
      <c r="V321" s="7"/>
      <c r="W321" s="7"/>
      <c r="X321" s="7"/>
      <c r="Y321" s="7"/>
      <c r="Z321" s="7"/>
      <c r="AA321" s="7"/>
    </row>
    <row r="322" spans="22:27" x14ac:dyDescent="0.2">
      <c r="V322" s="7"/>
      <c r="W322" s="7"/>
      <c r="X322" s="7"/>
      <c r="Y322" s="7"/>
      <c r="Z322" s="7"/>
      <c r="AA322" s="7"/>
    </row>
    <row r="323" spans="22:27" x14ac:dyDescent="0.2">
      <c r="V323" s="7"/>
      <c r="W323" s="7"/>
      <c r="X323" s="7"/>
      <c r="Y323" s="7"/>
      <c r="Z323" s="7"/>
      <c r="AA323" s="7"/>
    </row>
    <row r="324" spans="22:27" x14ac:dyDescent="0.2">
      <c r="V324" s="7"/>
      <c r="W324" s="7"/>
      <c r="X324" s="7"/>
      <c r="Y324" s="7"/>
      <c r="Z324" s="7"/>
      <c r="AA324" s="7"/>
    </row>
    <row r="325" spans="22:27" x14ac:dyDescent="0.2">
      <c r="V325" s="7"/>
      <c r="W325" s="7"/>
      <c r="X325" s="7"/>
      <c r="Y325" s="7"/>
      <c r="Z325" s="7"/>
      <c r="AA325" s="7"/>
    </row>
    <row r="326" spans="22:27" x14ac:dyDescent="0.2">
      <c r="V326" s="7"/>
      <c r="W326" s="7"/>
      <c r="X326" s="7"/>
      <c r="Y326" s="7"/>
      <c r="Z326" s="7"/>
      <c r="AA326" s="7"/>
    </row>
    <row r="327" spans="22:27" x14ac:dyDescent="0.2">
      <c r="V327" s="7"/>
      <c r="W327" s="7"/>
      <c r="X327" s="7"/>
      <c r="Y327" s="7"/>
      <c r="Z327" s="7"/>
      <c r="AA327" s="7"/>
    </row>
    <row r="328" spans="22:27" x14ac:dyDescent="0.2">
      <c r="V328" s="7"/>
      <c r="W328" s="7"/>
      <c r="X328" s="7"/>
      <c r="Y328" s="7"/>
      <c r="Z328" s="7"/>
      <c r="AA328" s="7"/>
    </row>
    <row r="329" spans="22:27" x14ac:dyDescent="0.2">
      <c r="V329" s="7"/>
      <c r="W329" s="7"/>
      <c r="X329" s="7"/>
      <c r="Y329" s="7"/>
      <c r="Z329" s="7"/>
      <c r="AA329" s="7"/>
    </row>
    <row r="330" spans="22:27" x14ac:dyDescent="0.2">
      <c r="V330" s="7"/>
      <c r="W330" s="7"/>
      <c r="X330" s="7"/>
      <c r="Y330" s="7"/>
      <c r="Z330" s="7"/>
      <c r="AA330" s="7"/>
    </row>
    <row r="331" spans="22:27" x14ac:dyDescent="0.2">
      <c r="V331" s="7"/>
      <c r="W331" s="7"/>
      <c r="X331" s="7"/>
      <c r="Y331" s="7"/>
      <c r="Z331" s="7"/>
      <c r="AA331" s="7"/>
    </row>
    <row r="332" spans="22:27" x14ac:dyDescent="0.2">
      <c r="V332" s="7"/>
      <c r="W332" s="7"/>
      <c r="X332" s="7"/>
      <c r="Y332" s="7"/>
      <c r="Z332" s="7"/>
      <c r="AA332" s="7"/>
    </row>
    <row r="333" spans="22:27" x14ac:dyDescent="0.2">
      <c r="V333" s="7"/>
      <c r="W333" s="7"/>
      <c r="X333" s="7"/>
      <c r="Y333" s="7"/>
      <c r="Z333" s="7"/>
      <c r="AA333" s="7"/>
    </row>
    <row r="334" spans="22:27" x14ac:dyDescent="0.2">
      <c r="V334" s="7"/>
      <c r="W334" s="7"/>
      <c r="X334" s="7"/>
      <c r="Y334" s="7"/>
      <c r="Z334" s="7"/>
      <c r="AA334" s="7"/>
    </row>
    <row r="335" spans="22:27" x14ac:dyDescent="0.2">
      <c r="V335" s="7"/>
      <c r="W335" s="7"/>
      <c r="X335" s="7"/>
      <c r="Y335" s="7"/>
      <c r="Z335" s="7"/>
      <c r="AA335" s="7"/>
    </row>
    <row r="336" spans="22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workbookViewId="0">
      <selection activeCell="F7" sqref="F7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1.66406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45" t="s">
        <v>38102</v>
      </c>
      <c r="C2" s="46">
        <v>200</v>
      </c>
      <c r="E2" s="47" t="s">
        <v>38100</v>
      </c>
      <c r="F2" s="48"/>
      <c r="G2" s="49"/>
    </row>
    <row r="3" spans="2:26" x14ac:dyDescent="0.2">
      <c r="B3" s="35" t="s">
        <v>38103</v>
      </c>
      <c r="C3" s="30">
        <f>C2</f>
        <v>200</v>
      </c>
      <c r="E3" s="27" t="s">
        <v>38114</v>
      </c>
      <c r="F3" s="26" t="s">
        <v>38099</v>
      </c>
      <c r="G3" s="28" t="s">
        <v>38101</v>
      </c>
      <c r="N3" s="1"/>
      <c r="O3" s="1">
        <f>SUM(O5:O2000)</f>
        <v>8400</v>
      </c>
      <c r="P3" s="1">
        <f t="shared" ref="P3:Z3" si="0">SUM(P5:P2000)</f>
        <v>560</v>
      </c>
      <c r="Q3" s="1">
        <f t="shared" si="0"/>
        <v>0</v>
      </c>
      <c r="R3" s="1">
        <f t="shared" si="0"/>
        <v>48000</v>
      </c>
      <c r="S3" s="1">
        <f t="shared" si="0"/>
        <v>48000</v>
      </c>
      <c r="T3" s="1"/>
      <c r="U3" s="1"/>
      <c r="V3" s="1"/>
      <c r="W3" s="1"/>
      <c r="X3" s="1">
        <f t="shared" si="0"/>
        <v>156000</v>
      </c>
      <c r="Y3" s="1">
        <f t="shared" si="0"/>
        <v>108000</v>
      </c>
      <c r="Z3" s="1">
        <f t="shared" si="0"/>
        <v>99040</v>
      </c>
    </row>
    <row r="4" spans="2:26" ht="17" thickBot="1" x14ac:dyDescent="0.25">
      <c r="B4" s="35" t="s">
        <v>23003</v>
      </c>
      <c r="C4" s="30">
        <f>C3+C2</f>
        <v>400</v>
      </c>
      <c r="E4" s="22">
        <v>400</v>
      </c>
      <c r="F4" s="2">
        <v>10</v>
      </c>
      <c r="G4" s="23">
        <v>60</v>
      </c>
      <c r="J4" s="50" t="s">
        <v>38115</v>
      </c>
      <c r="K4" s="50" t="s">
        <v>38116</v>
      </c>
      <c r="L4" s="50" t="s">
        <v>38128</v>
      </c>
      <c r="M4" s="50" t="s">
        <v>38151</v>
      </c>
      <c r="N4" s="50" t="s">
        <v>38118</v>
      </c>
      <c r="O4" s="50" t="s">
        <v>38110</v>
      </c>
      <c r="P4" s="50" t="s">
        <v>38123</v>
      </c>
      <c r="Q4" s="50" t="s">
        <v>38124</v>
      </c>
      <c r="R4" s="50" t="s">
        <v>38102</v>
      </c>
      <c r="S4" s="50" t="s">
        <v>38119</v>
      </c>
      <c r="T4" s="50" t="s">
        <v>38126</v>
      </c>
      <c r="U4" s="50" t="s">
        <v>38125</v>
      </c>
      <c r="V4" s="50" t="s">
        <v>38121</v>
      </c>
      <c r="W4" s="50" t="s">
        <v>38122</v>
      </c>
      <c r="X4" s="50" t="s">
        <v>38120</v>
      </c>
      <c r="Y4" s="50" t="s">
        <v>9</v>
      </c>
      <c r="Z4" s="50" t="s">
        <v>38112</v>
      </c>
    </row>
    <row r="5" spans="2:26" x14ac:dyDescent="0.2">
      <c r="B5" s="35" t="s">
        <v>38104</v>
      </c>
      <c r="C5" s="30">
        <f>C3*50</f>
        <v>10000</v>
      </c>
      <c r="J5" s="29">
        <v>1</v>
      </c>
      <c r="K5" s="25" t="s">
        <v>38127</v>
      </c>
      <c r="L5" s="55" t="s">
        <v>38129</v>
      </c>
      <c r="M5" s="25" t="s">
        <v>38152</v>
      </c>
      <c r="N5" s="24"/>
      <c r="O5" s="24"/>
      <c r="P5" s="24"/>
      <c r="Q5" s="24"/>
      <c r="R5" s="24">
        <v>200</v>
      </c>
      <c r="S5" s="24">
        <f>R5</f>
        <v>200</v>
      </c>
      <c r="T5" s="51">
        <v>45824.625</v>
      </c>
      <c r="U5" s="51">
        <v>45831.625</v>
      </c>
      <c r="V5" s="52">
        <v>400</v>
      </c>
      <c r="W5" s="24"/>
      <c r="X5" s="52">
        <f>$C$7*R5/$C$2</f>
        <v>650</v>
      </c>
      <c r="Y5" s="24">
        <f>X5-R5</f>
        <v>450</v>
      </c>
      <c r="Z5" s="30">
        <f>Y5-SUM(O5:Q5)</f>
        <v>450</v>
      </c>
    </row>
    <row r="6" spans="2:26" x14ac:dyDescent="0.2">
      <c r="B6" s="35" t="s">
        <v>38105</v>
      </c>
      <c r="C6" s="30">
        <f>E23</f>
        <v>250</v>
      </c>
      <c r="J6" s="29">
        <v>2</v>
      </c>
      <c r="K6" s="25" t="s">
        <v>38131</v>
      </c>
      <c r="L6" s="25" t="s">
        <v>38130</v>
      </c>
      <c r="M6" s="24"/>
      <c r="N6" s="24"/>
      <c r="O6" s="24">
        <v>150</v>
      </c>
      <c r="P6" s="24">
        <v>10</v>
      </c>
      <c r="Q6" s="24"/>
      <c r="R6" s="24">
        <v>200</v>
      </c>
      <c r="S6" s="24">
        <f t="shared" ref="S6:S53" si="1">R6</f>
        <v>200</v>
      </c>
      <c r="T6" s="51">
        <v>45826.625</v>
      </c>
      <c r="U6" s="54">
        <v>45833.625</v>
      </c>
      <c r="V6" s="24"/>
      <c r="W6" s="24"/>
      <c r="X6" s="52">
        <f t="shared" ref="X6:X29" si="2">$C$7*R6/$C$2</f>
        <v>650</v>
      </c>
      <c r="Y6" s="24">
        <f t="shared" ref="Y6:Y29" si="3">X6-R6</f>
        <v>450</v>
      </c>
      <c r="Z6" s="30">
        <f t="shared" ref="Z6:Z29" si="4">Y6-SUM(O6:Q6)</f>
        <v>290</v>
      </c>
    </row>
    <row r="7" spans="2:26" x14ac:dyDescent="0.2">
      <c r="B7" s="35" t="s">
        <v>38106</v>
      </c>
      <c r="C7" s="30">
        <f>C4+C6</f>
        <v>650</v>
      </c>
      <c r="J7" s="29">
        <v>3</v>
      </c>
      <c r="K7" s="53" t="s">
        <v>38132</v>
      </c>
      <c r="L7" s="25" t="s">
        <v>38153</v>
      </c>
      <c r="M7" s="67" t="s">
        <v>38158</v>
      </c>
      <c r="N7" s="24"/>
      <c r="O7" s="24">
        <v>150</v>
      </c>
      <c r="P7" s="24">
        <v>10</v>
      </c>
      <c r="Q7" s="24"/>
      <c r="R7" s="24">
        <v>200</v>
      </c>
      <c r="S7" s="24">
        <f t="shared" si="1"/>
        <v>200</v>
      </c>
      <c r="T7" s="51">
        <v>45833.625</v>
      </c>
      <c r="U7" s="51">
        <v>45840.625</v>
      </c>
      <c r="V7" s="24"/>
      <c r="W7" s="24"/>
      <c r="X7" s="52">
        <f t="shared" si="2"/>
        <v>650</v>
      </c>
      <c r="Y7" s="24">
        <f t="shared" si="3"/>
        <v>450</v>
      </c>
      <c r="Z7" s="30">
        <f t="shared" si="4"/>
        <v>290</v>
      </c>
    </row>
    <row r="8" spans="2:26" x14ac:dyDescent="0.2">
      <c r="B8" s="43" t="s">
        <v>38107</v>
      </c>
      <c r="C8" s="44">
        <f>C7-C2</f>
        <v>450</v>
      </c>
      <c r="J8" s="29">
        <v>4</v>
      </c>
      <c r="K8" s="53" t="s">
        <v>38133</v>
      </c>
      <c r="L8" s="25" t="s">
        <v>38154</v>
      </c>
      <c r="M8" s="24"/>
      <c r="N8" s="24"/>
      <c r="O8" s="24">
        <v>150</v>
      </c>
      <c r="P8" s="24">
        <v>10</v>
      </c>
      <c r="Q8" s="24"/>
      <c r="R8" s="24">
        <v>200</v>
      </c>
      <c r="S8" s="24">
        <f t="shared" si="1"/>
        <v>200</v>
      </c>
      <c r="T8" s="51">
        <v>45834.625</v>
      </c>
      <c r="U8" s="51">
        <v>45841.625</v>
      </c>
      <c r="V8" s="24"/>
      <c r="W8" s="24"/>
      <c r="X8" s="52">
        <f t="shared" si="2"/>
        <v>650</v>
      </c>
      <c r="Y8" s="24">
        <f t="shared" si="3"/>
        <v>450</v>
      </c>
      <c r="Z8" s="30">
        <f t="shared" si="4"/>
        <v>290</v>
      </c>
    </row>
    <row r="9" spans="2:26" x14ac:dyDescent="0.2">
      <c r="B9" s="38" t="s">
        <v>38110</v>
      </c>
      <c r="C9" s="34">
        <v>150</v>
      </c>
      <c r="J9" s="29">
        <v>5</v>
      </c>
      <c r="K9" s="53" t="s">
        <v>26844</v>
      </c>
      <c r="L9" s="25" t="s">
        <v>38130</v>
      </c>
      <c r="M9" s="24"/>
      <c r="N9" s="24"/>
      <c r="O9" s="24">
        <v>150</v>
      </c>
      <c r="P9" s="24">
        <v>10</v>
      </c>
      <c r="Q9" s="24"/>
      <c r="R9" s="24">
        <v>200</v>
      </c>
      <c r="S9" s="24">
        <f t="shared" si="1"/>
        <v>200</v>
      </c>
      <c r="T9" s="51">
        <v>45835.625</v>
      </c>
      <c r="U9" s="51">
        <v>45842.625</v>
      </c>
      <c r="V9" s="24"/>
      <c r="W9" s="24"/>
      <c r="X9" s="52">
        <f t="shared" si="2"/>
        <v>650</v>
      </c>
      <c r="Y9" s="24">
        <f t="shared" si="3"/>
        <v>450</v>
      </c>
      <c r="Z9" s="30">
        <f t="shared" si="4"/>
        <v>290</v>
      </c>
    </row>
    <row r="10" spans="2:26" x14ac:dyDescent="0.2">
      <c r="B10" s="37" t="s">
        <v>38111</v>
      </c>
      <c r="C10" s="30">
        <v>10</v>
      </c>
      <c r="J10" s="29">
        <v>6</v>
      </c>
      <c r="K10" s="53" t="s">
        <v>38134</v>
      </c>
      <c r="L10" s="25" t="s">
        <v>38130</v>
      </c>
      <c r="M10" s="24"/>
      <c r="N10" s="24"/>
      <c r="O10" s="24">
        <v>150</v>
      </c>
      <c r="P10" s="24">
        <v>10</v>
      </c>
      <c r="Q10" s="24"/>
      <c r="R10" s="24">
        <v>400</v>
      </c>
      <c r="S10" s="24">
        <f t="shared" si="1"/>
        <v>400</v>
      </c>
      <c r="T10" s="51">
        <v>45836.625</v>
      </c>
      <c r="U10" s="51">
        <v>45843.625</v>
      </c>
      <c r="V10" s="24"/>
      <c r="W10" s="24"/>
      <c r="X10" s="52">
        <f t="shared" si="2"/>
        <v>1300</v>
      </c>
      <c r="Y10" s="24">
        <f t="shared" si="3"/>
        <v>900</v>
      </c>
      <c r="Z10" s="30">
        <f t="shared" si="4"/>
        <v>740</v>
      </c>
    </row>
    <row r="11" spans="2:26" x14ac:dyDescent="0.2">
      <c r="B11" s="41" t="s">
        <v>38113</v>
      </c>
      <c r="C11" s="42">
        <f>C10+C9</f>
        <v>160</v>
      </c>
      <c r="J11" s="29">
        <v>7</v>
      </c>
      <c r="K11" s="53" t="s">
        <v>38135</v>
      </c>
      <c r="L11" s="25" t="s">
        <v>38130</v>
      </c>
      <c r="M11" s="24"/>
      <c r="N11" s="24"/>
      <c r="O11" s="24">
        <v>150</v>
      </c>
      <c r="P11" s="24">
        <v>10</v>
      </c>
      <c r="Q11" s="24"/>
      <c r="R11" s="24">
        <v>400</v>
      </c>
      <c r="S11" s="24">
        <f t="shared" si="1"/>
        <v>400</v>
      </c>
      <c r="T11" s="51">
        <v>45837.625</v>
      </c>
      <c r="U11" s="51">
        <v>45844.625</v>
      </c>
      <c r="V11" s="24"/>
      <c r="W11" s="24"/>
      <c r="X11" s="52">
        <f t="shared" si="2"/>
        <v>1300</v>
      </c>
      <c r="Y11" s="24">
        <f t="shared" si="3"/>
        <v>900</v>
      </c>
      <c r="Z11" s="30">
        <f t="shared" si="4"/>
        <v>740</v>
      </c>
    </row>
    <row r="12" spans="2:26" x14ac:dyDescent="0.2">
      <c r="B12" s="39" t="s">
        <v>38112</v>
      </c>
      <c r="C12" s="40">
        <f>C8-C11</f>
        <v>290</v>
      </c>
      <c r="J12" s="29">
        <v>8</v>
      </c>
      <c r="K12" s="25" t="s">
        <v>38131</v>
      </c>
      <c r="L12" s="25" t="s">
        <v>38130</v>
      </c>
      <c r="M12" s="24"/>
      <c r="N12" s="24"/>
      <c r="O12" s="24">
        <v>150</v>
      </c>
      <c r="P12" s="24">
        <v>10</v>
      </c>
      <c r="Q12" s="24"/>
      <c r="R12" s="24">
        <v>400</v>
      </c>
      <c r="S12" s="24">
        <f t="shared" si="1"/>
        <v>400</v>
      </c>
      <c r="T12" s="51">
        <v>45838.625</v>
      </c>
      <c r="U12" s="51">
        <v>45845.625</v>
      </c>
      <c r="V12" s="24"/>
      <c r="W12" s="24"/>
      <c r="X12" s="52">
        <f t="shared" si="2"/>
        <v>1300</v>
      </c>
      <c r="Y12" s="24">
        <f t="shared" si="3"/>
        <v>900</v>
      </c>
      <c r="Z12" s="30">
        <f t="shared" si="4"/>
        <v>740</v>
      </c>
    </row>
    <row r="13" spans="2:26" x14ac:dyDescent="0.2">
      <c r="J13" s="29">
        <v>9</v>
      </c>
      <c r="K13" s="53" t="s">
        <v>38132</v>
      </c>
      <c r="L13" s="25" t="s">
        <v>38130</v>
      </c>
      <c r="M13" s="24"/>
      <c r="N13" s="24"/>
      <c r="O13" s="24">
        <v>150</v>
      </c>
      <c r="P13" s="24">
        <v>10</v>
      </c>
      <c r="Q13" s="24"/>
      <c r="R13" s="24">
        <v>400</v>
      </c>
      <c r="S13" s="24">
        <f t="shared" si="1"/>
        <v>400</v>
      </c>
      <c r="T13" s="51">
        <v>45839.625</v>
      </c>
      <c r="U13" s="51">
        <v>45846.625</v>
      </c>
      <c r="V13" s="24"/>
      <c r="W13" s="24"/>
      <c r="X13" s="52">
        <f t="shared" si="2"/>
        <v>1300</v>
      </c>
      <c r="Y13" s="24">
        <f t="shared" si="3"/>
        <v>900</v>
      </c>
      <c r="Z13" s="30">
        <f t="shared" si="4"/>
        <v>740</v>
      </c>
    </row>
    <row r="14" spans="2:26" x14ac:dyDescent="0.2">
      <c r="B14" s="63" t="s">
        <v>38157</v>
      </c>
      <c r="C14" s="63" t="s">
        <v>38098</v>
      </c>
      <c r="D14" s="63" t="s">
        <v>38114</v>
      </c>
      <c r="E14" s="63" t="s">
        <v>38099</v>
      </c>
      <c r="F14" s="63" t="s">
        <v>38108</v>
      </c>
      <c r="G14" s="63" t="s">
        <v>38101</v>
      </c>
      <c r="H14" s="63" t="s">
        <v>38109</v>
      </c>
      <c r="J14" s="29">
        <v>10</v>
      </c>
      <c r="K14" s="53" t="s">
        <v>38133</v>
      </c>
      <c r="L14" s="25" t="s">
        <v>38130</v>
      </c>
      <c r="M14" s="24"/>
      <c r="N14" s="24"/>
      <c r="O14" s="24">
        <v>150</v>
      </c>
      <c r="P14" s="24">
        <v>10</v>
      </c>
      <c r="Q14" s="24"/>
      <c r="R14" s="24">
        <v>400</v>
      </c>
      <c r="S14" s="24">
        <f t="shared" si="1"/>
        <v>400</v>
      </c>
      <c r="T14" s="51">
        <v>45840.625</v>
      </c>
      <c r="U14" s="51">
        <v>45847.625</v>
      </c>
      <c r="V14" s="24"/>
      <c r="W14" s="24"/>
      <c r="X14" s="52">
        <f t="shared" si="2"/>
        <v>1300</v>
      </c>
      <c r="Y14" s="24">
        <f t="shared" si="3"/>
        <v>900</v>
      </c>
      <c r="Z14" s="30">
        <f t="shared" si="4"/>
        <v>740</v>
      </c>
    </row>
    <row r="15" spans="2:26" x14ac:dyDescent="0.2">
      <c r="B15" s="65">
        <v>1</v>
      </c>
      <c r="C15" s="66">
        <v>1</v>
      </c>
      <c r="D15" s="66">
        <f>$E$4*C15</f>
        <v>400</v>
      </c>
      <c r="E15" s="66">
        <f>$F$4*C15</f>
        <v>10</v>
      </c>
      <c r="F15" s="66">
        <f>$C$4+E15</f>
        <v>410</v>
      </c>
      <c r="G15" s="66">
        <f>$G$4*C15</f>
        <v>60</v>
      </c>
      <c r="H15" s="34">
        <f>$D$15+$G$15*(C15-$C$15)</f>
        <v>400</v>
      </c>
      <c r="J15" s="29">
        <v>11</v>
      </c>
      <c r="K15" s="53" t="s">
        <v>26844</v>
      </c>
      <c r="L15" s="25" t="s">
        <v>38130</v>
      </c>
      <c r="M15" s="24"/>
      <c r="N15" s="24"/>
      <c r="O15" s="24">
        <v>150</v>
      </c>
      <c r="P15" s="24">
        <v>10</v>
      </c>
      <c r="Q15" s="24"/>
      <c r="R15" s="24">
        <v>600</v>
      </c>
      <c r="S15" s="24">
        <f t="shared" si="1"/>
        <v>600</v>
      </c>
      <c r="T15" s="51">
        <v>45841.625</v>
      </c>
      <c r="U15" s="51">
        <v>45848.625</v>
      </c>
      <c r="V15" s="24"/>
      <c r="W15" s="24"/>
      <c r="X15" s="52">
        <f t="shared" si="2"/>
        <v>1950</v>
      </c>
      <c r="Y15" s="24">
        <f t="shared" si="3"/>
        <v>1350</v>
      </c>
      <c r="Z15" s="30">
        <f t="shared" si="4"/>
        <v>1190</v>
      </c>
    </row>
    <row r="16" spans="2:26" x14ac:dyDescent="0.2">
      <c r="B16" s="29">
        <v>2</v>
      </c>
      <c r="C16" s="24">
        <v>2</v>
      </c>
      <c r="D16" s="24">
        <f>$E$4*C16</f>
        <v>800</v>
      </c>
      <c r="E16" s="24">
        <f>$F$4*C16</f>
        <v>20</v>
      </c>
      <c r="F16" s="24">
        <f>F15+E16</f>
        <v>430</v>
      </c>
      <c r="G16" s="24">
        <f>$G$4*C16</f>
        <v>120</v>
      </c>
      <c r="H16" s="30">
        <f>$H$15+G15</f>
        <v>460</v>
      </c>
      <c r="J16" s="29">
        <v>12</v>
      </c>
      <c r="K16" s="53" t="s">
        <v>38134</v>
      </c>
      <c r="L16" s="25" t="s">
        <v>38130</v>
      </c>
      <c r="M16" s="24"/>
      <c r="N16" s="24"/>
      <c r="O16" s="24">
        <v>150</v>
      </c>
      <c r="P16" s="24">
        <v>10</v>
      </c>
      <c r="Q16" s="24"/>
      <c r="R16" s="24">
        <v>600</v>
      </c>
      <c r="S16" s="24">
        <f t="shared" si="1"/>
        <v>600</v>
      </c>
      <c r="T16" s="51">
        <v>45842.625</v>
      </c>
      <c r="U16" s="51">
        <v>45849.625</v>
      </c>
      <c r="V16" s="24"/>
      <c r="W16" s="24"/>
      <c r="X16" s="52">
        <f t="shared" si="2"/>
        <v>1950</v>
      </c>
      <c r="Y16" s="24">
        <f t="shared" si="3"/>
        <v>1350</v>
      </c>
      <c r="Z16" s="30">
        <f t="shared" si="4"/>
        <v>1190</v>
      </c>
    </row>
    <row r="17" spans="2:26" x14ac:dyDescent="0.2">
      <c r="B17" s="29">
        <v>3</v>
      </c>
      <c r="C17" s="24">
        <v>3</v>
      </c>
      <c r="D17" s="24">
        <f>$E$4*C17</f>
        <v>1200</v>
      </c>
      <c r="E17" s="24">
        <f>$F$4*C17</f>
        <v>30</v>
      </c>
      <c r="F17" s="24">
        <f>F16+E17</f>
        <v>460</v>
      </c>
      <c r="G17" s="24">
        <f>$G$4*C17</f>
        <v>180</v>
      </c>
      <c r="H17" s="30">
        <f t="shared" ref="H17:H21" si="5">$H$15+G16</f>
        <v>520</v>
      </c>
      <c r="J17" s="29">
        <v>13</v>
      </c>
      <c r="K17" s="53" t="s">
        <v>38135</v>
      </c>
      <c r="L17" s="25" t="s">
        <v>38130</v>
      </c>
      <c r="M17" s="24"/>
      <c r="N17" s="24"/>
      <c r="O17" s="24">
        <v>150</v>
      </c>
      <c r="P17" s="24">
        <v>10</v>
      </c>
      <c r="Q17" s="24"/>
      <c r="R17" s="24">
        <v>600</v>
      </c>
      <c r="S17" s="24">
        <f t="shared" si="1"/>
        <v>600</v>
      </c>
      <c r="T17" s="51">
        <v>45843.625</v>
      </c>
      <c r="U17" s="51">
        <v>45850.625</v>
      </c>
      <c r="V17" s="24"/>
      <c r="W17" s="24"/>
      <c r="X17" s="52">
        <f t="shared" si="2"/>
        <v>1950</v>
      </c>
      <c r="Y17" s="24">
        <f t="shared" si="3"/>
        <v>1350</v>
      </c>
      <c r="Z17" s="30">
        <f t="shared" si="4"/>
        <v>1190</v>
      </c>
    </row>
    <row r="18" spans="2:26" x14ac:dyDescent="0.2">
      <c r="B18" s="29">
        <v>4</v>
      </c>
      <c r="C18" s="24">
        <v>4</v>
      </c>
      <c r="D18" s="24">
        <f>$E$4*C18</f>
        <v>1600</v>
      </c>
      <c r="E18" s="24">
        <f>$F$4*C18</f>
        <v>40</v>
      </c>
      <c r="F18" s="24">
        <f>F17+E18</f>
        <v>500</v>
      </c>
      <c r="G18" s="24">
        <f>$G$4*C18</f>
        <v>240</v>
      </c>
      <c r="H18" s="30">
        <f t="shared" si="5"/>
        <v>580</v>
      </c>
      <c r="J18" s="29">
        <v>14</v>
      </c>
      <c r="K18" s="25" t="s">
        <v>38131</v>
      </c>
      <c r="L18" s="25" t="s">
        <v>38130</v>
      </c>
      <c r="M18" s="24"/>
      <c r="N18" s="24"/>
      <c r="O18" s="24">
        <v>150</v>
      </c>
      <c r="P18" s="24">
        <v>10</v>
      </c>
      <c r="Q18" s="24"/>
      <c r="R18" s="24">
        <v>600</v>
      </c>
      <c r="S18" s="24">
        <f t="shared" si="1"/>
        <v>600</v>
      </c>
      <c r="T18" s="51">
        <v>45844.625</v>
      </c>
      <c r="U18" s="51">
        <v>45851.625</v>
      </c>
      <c r="V18" s="24"/>
      <c r="W18" s="24"/>
      <c r="X18" s="52">
        <f t="shared" si="2"/>
        <v>1950</v>
      </c>
      <c r="Y18" s="24">
        <f t="shared" si="3"/>
        <v>1350</v>
      </c>
      <c r="Z18" s="30">
        <f t="shared" si="4"/>
        <v>1190</v>
      </c>
    </row>
    <row r="19" spans="2:26" x14ac:dyDescent="0.2">
      <c r="B19" s="29">
        <v>5</v>
      </c>
      <c r="C19" s="24">
        <v>5</v>
      </c>
      <c r="D19" s="24">
        <f>$E$4*C19</f>
        <v>2000</v>
      </c>
      <c r="E19" s="24">
        <f>$F$4*C19</f>
        <v>50</v>
      </c>
      <c r="F19" s="24">
        <f>F18+E19</f>
        <v>550</v>
      </c>
      <c r="G19" s="24">
        <f>$G$4*C19</f>
        <v>300</v>
      </c>
      <c r="H19" s="30">
        <f t="shared" si="5"/>
        <v>640</v>
      </c>
      <c r="J19" s="29">
        <v>15</v>
      </c>
      <c r="K19" s="53" t="s">
        <v>38132</v>
      </c>
      <c r="L19" s="25" t="s">
        <v>38130</v>
      </c>
      <c r="M19" s="24"/>
      <c r="N19" s="24"/>
      <c r="O19" s="24">
        <v>150</v>
      </c>
      <c r="P19" s="24">
        <v>10</v>
      </c>
      <c r="Q19" s="24"/>
      <c r="R19" s="24">
        <v>600</v>
      </c>
      <c r="S19" s="24">
        <f t="shared" si="1"/>
        <v>600</v>
      </c>
      <c r="T19" s="51">
        <v>45845.625</v>
      </c>
      <c r="U19" s="51">
        <v>45852.625</v>
      </c>
      <c r="V19" s="24"/>
      <c r="W19" s="24"/>
      <c r="X19" s="52">
        <f t="shared" si="2"/>
        <v>1950</v>
      </c>
      <c r="Y19" s="24">
        <f t="shared" si="3"/>
        <v>1350</v>
      </c>
      <c r="Z19" s="30">
        <f t="shared" si="4"/>
        <v>1190</v>
      </c>
    </row>
    <row r="20" spans="2:26" x14ac:dyDescent="0.2">
      <c r="B20" s="29">
        <v>6</v>
      </c>
      <c r="C20" s="24">
        <v>7</v>
      </c>
      <c r="D20" s="24">
        <f>$E$4*C20</f>
        <v>2800</v>
      </c>
      <c r="E20" s="24">
        <f>$F$4*C20</f>
        <v>70</v>
      </c>
      <c r="F20" s="24">
        <f>F19+E20</f>
        <v>620</v>
      </c>
      <c r="G20" s="24">
        <f>$G$4*C20</f>
        <v>420</v>
      </c>
      <c r="H20" s="30">
        <f t="shared" si="5"/>
        <v>700</v>
      </c>
      <c r="J20" s="29">
        <v>16</v>
      </c>
      <c r="K20" s="53" t="s">
        <v>38133</v>
      </c>
      <c r="L20" s="25" t="s">
        <v>38130</v>
      </c>
      <c r="M20" s="24"/>
      <c r="N20" s="24"/>
      <c r="O20" s="24">
        <v>150</v>
      </c>
      <c r="P20" s="24">
        <v>10</v>
      </c>
      <c r="Q20" s="24"/>
      <c r="R20" s="52">
        <v>1000</v>
      </c>
      <c r="S20" s="24">
        <f t="shared" si="1"/>
        <v>1000</v>
      </c>
      <c r="T20" s="51">
        <v>45846.625</v>
      </c>
      <c r="U20" s="51">
        <v>45853.625</v>
      </c>
      <c r="V20" s="24"/>
      <c r="W20" s="24"/>
      <c r="X20" s="52">
        <f t="shared" si="2"/>
        <v>3250</v>
      </c>
      <c r="Y20" s="24">
        <f t="shared" si="3"/>
        <v>2250</v>
      </c>
      <c r="Z20" s="30">
        <f t="shared" si="4"/>
        <v>2090</v>
      </c>
    </row>
    <row r="21" spans="2:26" x14ac:dyDescent="0.2">
      <c r="B21" s="29">
        <v>7</v>
      </c>
      <c r="C21" s="24">
        <v>9</v>
      </c>
      <c r="D21" s="24">
        <f>$E$4*C21</f>
        <v>3600</v>
      </c>
      <c r="E21" s="24">
        <f>$F$4*C21</f>
        <v>90</v>
      </c>
      <c r="F21" s="24">
        <f>F20+E21</f>
        <v>710</v>
      </c>
      <c r="G21" s="24">
        <f>$G$4*C21</f>
        <v>540</v>
      </c>
      <c r="H21" s="30">
        <f t="shared" si="5"/>
        <v>820</v>
      </c>
      <c r="J21" s="29">
        <v>17</v>
      </c>
      <c r="K21" s="53" t="s">
        <v>26844</v>
      </c>
      <c r="L21" s="25" t="s">
        <v>38130</v>
      </c>
      <c r="M21" s="24"/>
      <c r="N21" s="24"/>
      <c r="O21" s="24">
        <v>150</v>
      </c>
      <c r="P21" s="24">
        <v>10</v>
      </c>
      <c r="Q21" s="24"/>
      <c r="R21" s="52">
        <v>1000</v>
      </c>
      <c r="S21" s="24">
        <f t="shared" si="1"/>
        <v>1000</v>
      </c>
      <c r="T21" s="51">
        <v>45847.625</v>
      </c>
      <c r="U21" s="51">
        <v>45854.625</v>
      </c>
      <c r="V21" s="24"/>
      <c r="W21" s="24"/>
      <c r="X21" s="52">
        <f t="shared" si="2"/>
        <v>3250</v>
      </c>
      <c r="Y21" s="24">
        <f t="shared" si="3"/>
        <v>2250</v>
      </c>
      <c r="Z21" s="30">
        <f t="shared" si="4"/>
        <v>2090</v>
      </c>
    </row>
    <row r="22" spans="2:26" x14ac:dyDescent="0.2">
      <c r="B22" s="31"/>
      <c r="C22" s="32"/>
      <c r="D22" s="32"/>
      <c r="E22" s="32"/>
      <c r="F22" s="32"/>
      <c r="G22" s="32"/>
      <c r="H22" s="33"/>
      <c r="J22" s="29">
        <v>18</v>
      </c>
      <c r="K22" s="53" t="s">
        <v>38134</v>
      </c>
      <c r="L22" s="25" t="s">
        <v>38130</v>
      </c>
      <c r="M22" s="24"/>
      <c r="N22" s="24"/>
      <c r="O22" s="24">
        <v>150</v>
      </c>
      <c r="P22" s="24">
        <v>10</v>
      </c>
      <c r="Q22" s="24"/>
      <c r="R22" s="52">
        <v>1000</v>
      </c>
      <c r="S22" s="24">
        <f t="shared" si="1"/>
        <v>1000</v>
      </c>
      <c r="T22" s="51">
        <v>45848.625</v>
      </c>
      <c r="U22" s="51">
        <v>45855.625</v>
      </c>
      <c r="V22" s="24"/>
      <c r="W22" s="24"/>
      <c r="X22" s="52">
        <f t="shared" si="2"/>
        <v>3250</v>
      </c>
      <c r="Y22" s="24">
        <f t="shared" si="3"/>
        <v>2250</v>
      </c>
      <c r="Z22" s="30">
        <f t="shared" si="4"/>
        <v>2090</v>
      </c>
    </row>
    <row r="23" spans="2:26" x14ac:dyDescent="0.2">
      <c r="B23" s="68" t="s">
        <v>38159</v>
      </c>
      <c r="C23" s="64"/>
      <c r="D23" s="64">
        <f>SUM(D18:D22)</f>
        <v>10000</v>
      </c>
      <c r="E23" s="64">
        <f>SUM(E18:E22)</f>
        <v>250</v>
      </c>
      <c r="F23" s="64"/>
      <c r="G23" s="64"/>
      <c r="H23" s="64"/>
      <c r="J23" s="29">
        <v>19</v>
      </c>
      <c r="K23" s="53" t="s">
        <v>38135</v>
      </c>
      <c r="L23" s="25" t="s">
        <v>38130</v>
      </c>
      <c r="M23" s="24"/>
      <c r="N23" s="24"/>
      <c r="O23" s="24">
        <v>150</v>
      </c>
      <c r="P23" s="24">
        <v>10</v>
      </c>
      <c r="Q23" s="24"/>
      <c r="R23" s="52">
        <v>1000</v>
      </c>
      <c r="S23" s="24">
        <f t="shared" si="1"/>
        <v>1000</v>
      </c>
      <c r="T23" s="51">
        <v>45849.625</v>
      </c>
      <c r="U23" s="51">
        <v>45856.625</v>
      </c>
      <c r="V23" s="24"/>
      <c r="W23" s="24"/>
      <c r="X23" s="52">
        <f t="shared" si="2"/>
        <v>3250</v>
      </c>
      <c r="Y23" s="24">
        <f t="shared" si="3"/>
        <v>2250</v>
      </c>
      <c r="Z23" s="30">
        <f t="shared" si="4"/>
        <v>2090</v>
      </c>
    </row>
    <row r="24" spans="2:26" x14ac:dyDescent="0.2">
      <c r="J24" s="29">
        <v>20</v>
      </c>
      <c r="K24" s="25" t="s">
        <v>38131</v>
      </c>
      <c r="L24" s="25" t="s">
        <v>38130</v>
      </c>
      <c r="M24" s="24"/>
      <c r="N24" s="24"/>
      <c r="O24" s="24">
        <v>150</v>
      </c>
      <c r="P24" s="24">
        <v>10</v>
      </c>
      <c r="Q24" s="24"/>
      <c r="R24" s="52">
        <v>1000</v>
      </c>
      <c r="S24" s="24">
        <f t="shared" si="1"/>
        <v>1000</v>
      </c>
      <c r="T24" s="51">
        <v>45850.625</v>
      </c>
      <c r="U24" s="51">
        <v>45857.625</v>
      </c>
      <c r="V24" s="24"/>
      <c r="W24" s="24"/>
      <c r="X24" s="52">
        <f t="shared" si="2"/>
        <v>3250</v>
      </c>
      <c r="Y24" s="24">
        <f t="shared" si="3"/>
        <v>2250</v>
      </c>
      <c r="Z24" s="30">
        <f t="shared" si="4"/>
        <v>2090</v>
      </c>
    </row>
    <row r="25" spans="2:26" x14ac:dyDescent="0.2">
      <c r="B25" s="63" t="s">
        <v>38157</v>
      </c>
      <c r="C25" s="63" t="s">
        <v>38098</v>
      </c>
      <c r="D25" s="63" t="s">
        <v>38114</v>
      </c>
      <c r="E25" s="63" t="s">
        <v>38099</v>
      </c>
      <c r="F25" s="63" t="s">
        <v>38108</v>
      </c>
      <c r="G25" s="63" t="s">
        <v>38101</v>
      </c>
      <c r="H25" s="63" t="s">
        <v>38109</v>
      </c>
      <c r="J25" s="29">
        <v>21</v>
      </c>
      <c r="K25" s="53" t="s">
        <v>38132</v>
      </c>
      <c r="L25" s="25" t="s">
        <v>38130</v>
      </c>
      <c r="M25" s="24"/>
      <c r="N25" s="24"/>
      <c r="O25" s="24">
        <v>150</v>
      </c>
      <c r="P25" s="24">
        <v>10</v>
      </c>
      <c r="Q25" s="24"/>
      <c r="R25" s="52">
        <v>1000</v>
      </c>
      <c r="S25" s="24">
        <f t="shared" si="1"/>
        <v>1000</v>
      </c>
      <c r="T25" s="51">
        <v>45851.625</v>
      </c>
      <c r="U25" s="51">
        <v>45858.625</v>
      </c>
      <c r="V25" s="24"/>
      <c r="W25" s="24"/>
      <c r="X25" s="52">
        <f t="shared" si="2"/>
        <v>3250</v>
      </c>
      <c r="Y25" s="24">
        <f t="shared" si="3"/>
        <v>2250</v>
      </c>
      <c r="Z25" s="30">
        <f t="shared" si="4"/>
        <v>2090</v>
      </c>
    </row>
    <row r="26" spans="2:26" x14ac:dyDescent="0.2">
      <c r="B26" s="65">
        <v>1</v>
      </c>
      <c r="C26" s="66">
        <f>C15*2</f>
        <v>2</v>
      </c>
      <c r="D26" s="66">
        <f>$E$4*C26</f>
        <v>800</v>
      </c>
      <c r="E26" s="66">
        <f>$F$4*C26</f>
        <v>20</v>
      </c>
      <c r="F26" s="66">
        <f>800+E26</f>
        <v>820</v>
      </c>
      <c r="G26" s="66">
        <f>$G$4*C26</f>
        <v>120</v>
      </c>
      <c r="H26" s="34">
        <f>2*H15</f>
        <v>800</v>
      </c>
      <c r="J26" s="29">
        <v>22</v>
      </c>
      <c r="K26" s="53" t="s">
        <v>38133</v>
      </c>
      <c r="L26" s="25" t="s">
        <v>38130</v>
      </c>
      <c r="M26" s="24"/>
      <c r="N26" s="24"/>
      <c r="O26" s="24">
        <v>150</v>
      </c>
      <c r="P26" s="24">
        <v>10</v>
      </c>
      <c r="Q26" s="24"/>
      <c r="R26" s="52">
        <v>1000</v>
      </c>
      <c r="S26" s="24">
        <f t="shared" si="1"/>
        <v>1000</v>
      </c>
      <c r="T26" s="51">
        <v>45852.625</v>
      </c>
      <c r="U26" s="51">
        <v>45859.625</v>
      </c>
      <c r="V26" s="24"/>
      <c r="W26" s="24"/>
      <c r="X26" s="52">
        <f t="shared" si="2"/>
        <v>3250</v>
      </c>
      <c r="Y26" s="24">
        <f t="shared" si="3"/>
        <v>2250</v>
      </c>
      <c r="Z26" s="30">
        <f t="shared" si="4"/>
        <v>2090</v>
      </c>
    </row>
    <row r="27" spans="2:26" x14ac:dyDescent="0.2">
      <c r="B27" s="29">
        <v>2</v>
      </c>
      <c r="C27" s="24">
        <f t="shared" ref="C27:C32" si="6">C16*2</f>
        <v>4</v>
      </c>
      <c r="D27" s="24">
        <f>$E$4*C27</f>
        <v>1600</v>
      </c>
      <c r="E27" s="24">
        <f>$F$4*C27</f>
        <v>40</v>
      </c>
      <c r="F27" s="24">
        <f>F26+E27</f>
        <v>860</v>
      </c>
      <c r="G27" s="24">
        <f>$G$4*C27</f>
        <v>240</v>
      </c>
      <c r="H27" s="30">
        <f t="shared" ref="H27:H32" si="7">2*H16</f>
        <v>920</v>
      </c>
      <c r="J27" s="29">
        <v>23</v>
      </c>
      <c r="K27" s="53" t="s">
        <v>26844</v>
      </c>
      <c r="L27" s="25" t="s">
        <v>38130</v>
      </c>
      <c r="M27" s="24"/>
      <c r="N27" s="24"/>
      <c r="O27" s="24">
        <v>150</v>
      </c>
      <c r="P27" s="24">
        <v>10</v>
      </c>
      <c r="Q27" s="24"/>
      <c r="R27" s="52">
        <v>1000</v>
      </c>
      <c r="S27" s="24">
        <f t="shared" si="1"/>
        <v>1000</v>
      </c>
      <c r="T27" s="51">
        <v>45853.625</v>
      </c>
      <c r="U27" s="51">
        <v>45860.625</v>
      </c>
      <c r="V27" s="24"/>
      <c r="W27" s="24"/>
      <c r="X27" s="52">
        <f t="shared" si="2"/>
        <v>3250</v>
      </c>
      <c r="Y27" s="24">
        <f t="shared" si="3"/>
        <v>2250</v>
      </c>
      <c r="Z27" s="30">
        <f t="shared" si="4"/>
        <v>2090</v>
      </c>
    </row>
    <row r="28" spans="2:26" x14ac:dyDescent="0.2">
      <c r="B28" s="29">
        <v>3</v>
      </c>
      <c r="C28" s="24">
        <f t="shared" si="6"/>
        <v>6</v>
      </c>
      <c r="D28" s="24">
        <f>$E$4*C28</f>
        <v>2400</v>
      </c>
      <c r="E28" s="24">
        <f>$F$4*C28</f>
        <v>60</v>
      </c>
      <c r="F28" s="24">
        <f>F27+E28</f>
        <v>920</v>
      </c>
      <c r="G28" s="24">
        <f>$G$4*C28</f>
        <v>360</v>
      </c>
      <c r="H28" s="30">
        <f t="shared" si="7"/>
        <v>1040</v>
      </c>
      <c r="J28" s="29">
        <v>24</v>
      </c>
      <c r="K28" s="53" t="s">
        <v>38134</v>
      </c>
      <c r="L28" s="25" t="s">
        <v>38130</v>
      </c>
      <c r="M28" s="24"/>
      <c r="N28" s="24"/>
      <c r="O28" s="24">
        <v>150</v>
      </c>
      <c r="P28" s="24">
        <v>10</v>
      </c>
      <c r="Q28" s="24"/>
      <c r="R28" s="52">
        <v>1000</v>
      </c>
      <c r="S28" s="24">
        <f t="shared" si="1"/>
        <v>1000</v>
      </c>
      <c r="T28" s="51">
        <v>45854.625</v>
      </c>
      <c r="U28" s="51">
        <v>45861.625</v>
      </c>
      <c r="V28" s="24"/>
      <c r="W28" s="24"/>
      <c r="X28" s="52">
        <f t="shared" si="2"/>
        <v>3250</v>
      </c>
      <c r="Y28" s="24">
        <f t="shared" si="3"/>
        <v>2250</v>
      </c>
      <c r="Z28" s="30">
        <f t="shared" si="4"/>
        <v>2090</v>
      </c>
    </row>
    <row r="29" spans="2:26" x14ac:dyDescent="0.2">
      <c r="B29" s="29">
        <v>4</v>
      </c>
      <c r="C29" s="24">
        <f t="shared" si="6"/>
        <v>8</v>
      </c>
      <c r="D29" s="24">
        <f>$E$4*C29</f>
        <v>3200</v>
      </c>
      <c r="E29" s="24">
        <f>$F$4*C29</f>
        <v>80</v>
      </c>
      <c r="F29" s="24">
        <f>F28+E29</f>
        <v>1000</v>
      </c>
      <c r="G29" s="24">
        <f>$G$4*C29</f>
        <v>480</v>
      </c>
      <c r="H29" s="30">
        <f t="shared" si="7"/>
        <v>1160</v>
      </c>
      <c r="J29" s="29">
        <v>25</v>
      </c>
      <c r="K29" s="53" t="s">
        <v>38135</v>
      </c>
      <c r="L29" s="25" t="s">
        <v>38130</v>
      </c>
      <c r="M29" s="24"/>
      <c r="N29" s="24"/>
      <c r="O29" s="24">
        <v>150</v>
      </c>
      <c r="P29" s="24">
        <v>10</v>
      </c>
      <c r="Q29" s="24"/>
      <c r="R29" s="52">
        <v>1000</v>
      </c>
      <c r="S29" s="24">
        <f t="shared" si="1"/>
        <v>1000</v>
      </c>
      <c r="T29" s="51">
        <v>45855.625</v>
      </c>
      <c r="U29" s="51">
        <v>45862.625</v>
      </c>
      <c r="V29" s="24"/>
      <c r="W29" s="24"/>
      <c r="X29" s="52">
        <f t="shared" si="2"/>
        <v>3250</v>
      </c>
      <c r="Y29" s="24">
        <f t="shared" si="3"/>
        <v>2250</v>
      </c>
      <c r="Z29" s="30">
        <f t="shared" si="4"/>
        <v>2090</v>
      </c>
    </row>
    <row r="30" spans="2:26" x14ac:dyDescent="0.2">
      <c r="B30" s="29">
        <v>5</v>
      </c>
      <c r="C30" s="24">
        <f t="shared" si="6"/>
        <v>10</v>
      </c>
      <c r="D30" s="24">
        <f>$E$4*C30</f>
        <v>4000</v>
      </c>
      <c r="E30" s="24">
        <f>$F$4*C30</f>
        <v>100</v>
      </c>
      <c r="F30" s="24">
        <f>F29+E30</f>
        <v>1100</v>
      </c>
      <c r="G30" s="24">
        <f>$G$4*C30</f>
        <v>600</v>
      </c>
      <c r="H30" s="30">
        <f t="shared" si="7"/>
        <v>1280</v>
      </c>
      <c r="J30" s="29">
        <v>26</v>
      </c>
      <c r="K30" s="53" t="s">
        <v>38135</v>
      </c>
      <c r="L30" s="25" t="s">
        <v>38130</v>
      </c>
      <c r="M30" s="24"/>
      <c r="N30" s="24"/>
      <c r="O30" s="24">
        <v>150</v>
      </c>
      <c r="P30" s="24">
        <v>10</v>
      </c>
      <c r="Q30" s="24"/>
      <c r="R30" s="52">
        <v>1000</v>
      </c>
      <c r="S30" s="24">
        <f t="shared" si="1"/>
        <v>1000</v>
      </c>
      <c r="T30" s="51">
        <v>45856.625</v>
      </c>
      <c r="U30" s="51">
        <v>45863.625</v>
      </c>
      <c r="V30" s="24"/>
      <c r="W30" s="24"/>
      <c r="X30" s="52">
        <f t="shared" ref="X30:X39" si="8">$C$7*R30/$C$2</f>
        <v>3250</v>
      </c>
      <c r="Y30" s="24">
        <f t="shared" ref="Y30:Y39" si="9">X30-R30</f>
        <v>2250</v>
      </c>
      <c r="Z30" s="30">
        <f t="shared" ref="Z30:Z39" si="10">Y30-SUM(O30:Q30)</f>
        <v>2090</v>
      </c>
    </row>
    <row r="31" spans="2:26" x14ac:dyDescent="0.2">
      <c r="B31" s="29">
        <v>6</v>
      </c>
      <c r="C31" s="24">
        <f t="shared" si="6"/>
        <v>14</v>
      </c>
      <c r="D31" s="24">
        <f>$E$4*C31</f>
        <v>5600</v>
      </c>
      <c r="E31" s="24">
        <f>$F$4*C31</f>
        <v>140</v>
      </c>
      <c r="F31" s="24">
        <f>F30+E31</f>
        <v>1240</v>
      </c>
      <c r="G31" s="24">
        <f>$G$4*C31</f>
        <v>840</v>
      </c>
      <c r="H31" s="30">
        <f t="shared" si="7"/>
        <v>1400</v>
      </c>
      <c r="J31" s="29">
        <v>27</v>
      </c>
      <c r="K31" s="53" t="s">
        <v>38135</v>
      </c>
      <c r="L31" s="25" t="s">
        <v>38130</v>
      </c>
      <c r="M31" s="24"/>
      <c r="N31" s="24"/>
      <c r="O31" s="24">
        <v>150</v>
      </c>
      <c r="P31" s="24">
        <v>10</v>
      </c>
      <c r="Q31" s="24"/>
      <c r="R31" s="52">
        <v>1000</v>
      </c>
      <c r="S31" s="24">
        <f t="shared" si="1"/>
        <v>1000</v>
      </c>
      <c r="T31" s="51">
        <v>45857.625</v>
      </c>
      <c r="U31" s="51">
        <v>45864.625</v>
      </c>
      <c r="V31" s="24"/>
      <c r="W31" s="24"/>
      <c r="X31" s="52">
        <f t="shared" si="8"/>
        <v>3250</v>
      </c>
      <c r="Y31" s="24">
        <f t="shared" si="9"/>
        <v>2250</v>
      </c>
      <c r="Z31" s="30">
        <f t="shared" si="10"/>
        <v>2090</v>
      </c>
    </row>
    <row r="32" spans="2:26" x14ac:dyDescent="0.2">
      <c r="B32" s="29">
        <v>7</v>
      </c>
      <c r="C32" s="24">
        <f t="shared" si="6"/>
        <v>18</v>
      </c>
      <c r="D32" s="24">
        <f>$E$4*C32</f>
        <v>7200</v>
      </c>
      <c r="E32" s="24">
        <f>$F$4*C32</f>
        <v>180</v>
      </c>
      <c r="F32" s="24">
        <f>F31+E32</f>
        <v>1420</v>
      </c>
      <c r="G32" s="24">
        <f>$G$4*C32</f>
        <v>1080</v>
      </c>
      <c r="H32" s="30">
        <f t="shared" si="7"/>
        <v>1640</v>
      </c>
      <c r="J32" s="29">
        <v>28</v>
      </c>
      <c r="K32" s="53" t="s">
        <v>38135</v>
      </c>
      <c r="L32" s="25" t="s">
        <v>38130</v>
      </c>
      <c r="M32" s="24"/>
      <c r="N32" s="24"/>
      <c r="O32" s="24">
        <v>150</v>
      </c>
      <c r="P32" s="24">
        <v>10</v>
      </c>
      <c r="Q32" s="24"/>
      <c r="R32" s="52">
        <v>1000</v>
      </c>
      <c r="S32" s="24">
        <f t="shared" si="1"/>
        <v>1000</v>
      </c>
      <c r="T32" s="51">
        <v>45858.625</v>
      </c>
      <c r="U32" s="51">
        <v>45865.625</v>
      </c>
      <c r="V32" s="24"/>
      <c r="W32" s="24"/>
      <c r="X32" s="52">
        <f t="shared" si="8"/>
        <v>3250</v>
      </c>
      <c r="Y32" s="24">
        <f t="shared" si="9"/>
        <v>2250</v>
      </c>
      <c r="Z32" s="30">
        <f t="shared" si="10"/>
        <v>2090</v>
      </c>
    </row>
    <row r="33" spans="2:26" x14ac:dyDescent="0.2">
      <c r="B33" s="31"/>
      <c r="C33" s="32"/>
      <c r="D33" s="32"/>
      <c r="E33" s="32"/>
      <c r="F33" s="32"/>
      <c r="G33" s="32"/>
      <c r="H33" s="33"/>
      <c r="J33" s="29">
        <v>29</v>
      </c>
      <c r="K33" s="53" t="s">
        <v>38135</v>
      </c>
      <c r="L33" s="25" t="s">
        <v>38130</v>
      </c>
      <c r="M33" s="24"/>
      <c r="N33" s="24"/>
      <c r="O33" s="24">
        <v>150</v>
      </c>
      <c r="P33" s="24">
        <v>10</v>
      </c>
      <c r="Q33" s="24"/>
      <c r="R33" s="52">
        <v>1000</v>
      </c>
      <c r="S33" s="24">
        <f t="shared" si="1"/>
        <v>1000</v>
      </c>
      <c r="T33" s="51">
        <v>45859.625</v>
      </c>
      <c r="U33" s="51">
        <v>45866.625</v>
      </c>
      <c r="V33" s="24"/>
      <c r="W33" s="24"/>
      <c r="X33" s="52">
        <f t="shared" si="8"/>
        <v>3250</v>
      </c>
      <c r="Y33" s="24">
        <f t="shared" si="9"/>
        <v>2250</v>
      </c>
      <c r="Z33" s="30">
        <f t="shared" si="10"/>
        <v>2090</v>
      </c>
    </row>
    <row r="34" spans="2:26" x14ac:dyDescent="0.2">
      <c r="B34" s="68" t="s">
        <v>38160</v>
      </c>
      <c r="C34" s="64"/>
      <c r="D34" s="64">
        <f>SUM(D29:D33)</f>
        <v>20000</v>
      </c>
      <c r="E34" s="64">
        <f>SUM(E29:E33)</f>
        <v>500</v>
      </c>
      <c r="F34" s="64"/>
      <c r="G34" s="64"/>
      <c r="H34" s="64"/>
      <c r="J34" s="29">
        <v>30</v>
      </c>
      <c r="K34" s="53" t="s">
        <v>38135</v>
      </c>
      <c r="L34" s="25" t="s">
        <v>38130</v>
      </c>
      <c r="M34" s="24"/>
      <c r="N34" s="24"/>
      <c r="O34" s="24">
        <v>150</v>
      </c>
      <c r="P34" s="24">
        <v>10</v>
      </c>
      <c r="Q34" s="24"/>
      <c r="R34" s="52">
        <v>1000</v>
      </c>
      <c r="S34" s="24">
        <f t="shared" si="1"/>
        <v>1000</v>
      </c>
      <c r="T34" s="51">
        <v>45860.625</v>
      </c>
      <c r="U34" s="51">
        <v>45867.625</v>
      </c>
      <c r="V34" s="24"/>
      <c r="W34" s="24"/>
      <c r="X34" s="52">
        <f t="shared" si="8"/>
        <v>3250</v>
      </c>
      <c r="Y34" s="24">
        <f t="shared" si="9"/>
        <v>2250</v>
      </c>
      <c r="Z34" s="30">
        <f t="shared" si="10"/>
        <v>2090</v>
      </c>
    </row>
    <row r="35" spans="2:26" x14ac:dyDescent="0.2">
      <c r="J35" s="29">
        <v>31</v>
      </c>
      <c r="K35" s="53" t="s">
        <v>38135</v>
      </c>
      <c r="L35" s="25" t="s">
        <v>38130</v>
      </c>
      <c r="M35" s="24"/>
      <c r="N35" s="24"/>
      <c r="O35" s="24">
        <v>150</v>
      </c>
      <c r="P35" s="24">
        <v>10</v>
      </c>
      <c r="Q35" s="24"/>
      <c r="R35" s="52">
        <v>1000</v>
      </c>
      <c r="S35" s="24">
        <f t="shared" si="1"/>
        <v>1000</v>
      </c>
      <c r="T35" s="51">
        <v>45861.625</v>
      </c>
      <c r="U35" s="51">
        <v>45868.625</v>
      </c>
      <c r="V35" s="24"/>
      <c r="W35" s="24"/>
      <c r="X35" s="52">
        <f t="shared" si="8"/>
        <v>3250</v>
      </c>
      <c r="Y35" s="24">
        <f t="shared" si="9"/>
        <v>2250</v>
      </c>
      <c r="Z35" s="30">
        <f t="shared" si="10"/>
        <v>2090</v>
      </c>
    </row>
    <row r="36" spans="2:26" x14ac:dyDescent="0.2">
      <c r="B36" s="63" t="s">
        <v>38157</v>
      </c>
      <c r="C36" s="63" t="s">
        <v>38098</v>
      </c>
      <c r="D36" s="63" t="s">
        <v>38114</v>
      </c>
      <c r="E36" s="63" t="s">
        <v>38099</v>
      </c>
      <c r="F36" s="63" t="s">
        <v>38108</v>
      </c>
      <c r="G36" s="63" t="s">
        <v>38101</v>
      </c>
      <c r="H36" s="63" t="s">
        <v>38109</v>
      </c>
      <c r="J36" s="29">
        <v>32</v>
      </c>
      <c r="K36" s="53" t="s">
        <v>38135</v>
      </c>
      <c r="L36" s="25" t="s">
        <v>38130</v>
      </c>
      <c r="M36" s="24"/>
      <c r="N36" s="24"/>
      <c r="O36" s="24">
        <v>150</v>
      </c>
      <c r="P36" s="24">
        <v>10</v>
      </c>
      <c r="Q36" s="24"/>
      <c r="R36" s="52">
        <v>1000</v>
      </c>
      <c r="S36" s="24">
        <f t="shared" si="1"/>
        <v>1000</v>
      </c>
      <c r="T36" s="51">
        <v>45862.625</v>
      </c>
      <c r="U36" s="51">
        <v>45869.625</v>
      </c>
      <c r="V36" s="24"/>
      <c r="W36" s="24"/>
      <c r="X36" s="52">
        <f t="shared" si="8"/>
        <v>3250</v>
      </c>
      <c r="Y36" s="24">
        <f t="shared" si="9"/>
        <v>2250</v>
      </c>
      <c r="Z36" s="30">
        <f t="shared" si="10"/>
        <v>2090</v>
      </c>
    </row>
    <row r="37" spans="2:26" x14ac:dyDescent="0.2">
      <c r="B37" s="65">
        <v>1</v>
      </c>
      <c r="C37" s="66">
        <f>3*C15</f>
        <v>3</v>
      </c>
      <c r="D37" s="66">
        <f>$E$4*C37</f>
        <v>1200</v>
      </c>
      <c r="E37" s="66">
        <f>$F$4*C37</f>
        <v>30</v>
      </c>
      <c r="F37" s="66">
        <f>1200+E37</f>
        <v>1230</v>
      </c>
      <c r="G37" s="66">
        <f>$G$4*C37</f>
        <v>180</v>
      </c>
      <c r="H37" s="34">
        <f>3*H15</f>
        <v>1200</v>
      </c>
      <c r="J37" s="29">
        <v>33</v>
      </c>
      <c r="K37" s="53" t="s">
        <v>38135</v>
      </c>
      <c r="L37" s="25" t="s">
        <v>38130</v>
      </c>
      <c r="M37" s="24"/>
      <c r="N37" s="24"/>
      <c r="O37" s="24">
        <v>150</v>
      </c>
      <c r="P37" s="24">
        <v>10</v>
      </c>
      <c r="Q37" s="24"/>
      <c r="R37" s="52">
        <v>1000</v>
      </c>
      <c r="S37" s="24">
        <f t="shared" si="1"/>
        <v>1000</v>
      </c>
      <c r="T37" s="51">
        <v>45863.625</v>
      </c>
      <c r="U37" s="51">
        <v>45870.625</v>
      </c>
      <c r="V37" s="24"/>
      <c r="W37" s="24"/>
      <c r="X37" s="52">
        <f t="shared" si="8"/>
        <v>3250</v>
      </c>
      <c r="Y37" s="24">
        <f t="shared" si="9"/>
        <v>2250</v>
      </c>
      <c r="Z37" s="30">
        <f t="shared" si="10"/>
        <v>2090</v>
      </c>
    </row>
    <row r="38" spans="2:26" x14ac:dyDescent="0.2">
      <c r="B38" s="29">
        <v>2</v>
      </c>
      <c r="C38" s="24">
        <f t="shared" ref="C38:C43" si="11">3*C16</f>
        <v>6</v>
      </c>
      <c r="D38" s="24">
        <f>$E$4*C38</f>
        <v>2400</v>
      </c>
      <c r="E38" s="24">
        <f>$F$4*C38</f>
        <v>60</v>
      </c>
      <c r="F38" s="24">
        <f>F37+E38</f>
        <v>1290</v>
      </c>
      <c r="G38" s="24">
        <f>$G$4*C38</f>
        <v>360</v>
      </c>
      <c r="H38" s="30">
        <f t="shared" ref="H38:H43" si="12">3*H16</f>
        <v>1380</v>
      </c>
      <c r="J38" s="29">
        <v>34</v>
      </c>
      <c r="K38" s="53" t="s">
        <v>38135</v>
      </c>
      <c r="L38" s="25" t="s">
        <v>38130</v>
      </c>
      <c r="M38" s="24"/>
      <c r="N38" s="24"/>
      <c r="O38" s="24">
        <v>150</v>
      </c>
      <c r="P38" s="24">
        <v>10</v>
      </c>
      <c r="Q38" s="24"/>
      <c r="R38" s="52">
        <v>1000</v>
      </c>
      <c r="S38" s="24">
        <f t="shared" si="1"/>
        <v>1000</v>
      </c>
      <c r="T38" s="51">
        <v>45864.625</v>
      </c>
      <c r="U38" s="51">
        <v>45871.625</v>
      </c>
      <c r="V38" s="24"/>
      <c r="W38" s="24"/>
      <c r="X38" s="52">
        <f t="shared" si="8"/>
        <v>3250</v>
      </c>
      <c r="Y38" s="24">
        <f t="shared" si="9"/>
        <v>2250</v>
      </c>
      <c r="Z38" s="30">
        <f t="shared" si="10"/>
        <v>2090</v>
      </c>
    </row>
    <row r="39" spans="2:26" x14ac:dyDescent="0.2">
      <c r="B39" s="29">
        <v>3</v>
      </c>
      <c r="C39" s="24">
        <f t="shared" si="11"/>
        <v>9</v>
      </c>
      <c r="D39" s="24">
        <f>$E$4*C39</f>
        <v>3600</v>
      </c>
      <c r="E39" s="24">
        <f>$F$4*C39</f>
        <v>90</v>
      </c>
      <c r="F39" s="24">
        <f>F38+E39</f>
        <v>1380</v>
      </c>
      <c r="G39" s="24">
        <f>$G$4*C39</f>
        <v>540</v>
      </c>
      <c r="H39" s="30">
        <f t="shared" si="12"/>
        <v>1560</v>
      </c>
      <c r="J39" s="29">
        <v>35</v>
      </c>
      <c r="K39" s="53" t="s">
        <v>38135</v>
      </c>
      <c r="L39" s="25" t="s">
        <v>38130</v>
      </c>
      <c r="M39" s="24"/>
      <c r="N39" s="24"/>
      <c r="O39" s="24">
        <v>150</v>
      </c>
      <c r="P39" s="24">
        <v>10</v>
      </c>
      <c r="Q39" s="24"/>
      <c r="R39" s="52">
        <v>1000</v>
      </c>
      <c r="S39" s="24">
        <f t="shared" si="1"/>
        <v>1000</v>
      </c>
      <c r="T39" s="51">
        <v>45865.625</v>
      </c>
      <c r="U39" s="51">
        <v>45872.625</v>
      </c>
      <c r="V39" s="24"/>
      <c r="W39" s="24"/>
      <c r="X39" s="52">
        <f t="shared" si="8"/>
        <v>3250</v>
      </c>
      <c r="Y39" s="24">
        <f t="shared" si="9"/>
        <v>2250</v>
      </c>
      <c r="Z39" s="30">
        <f t="shared" si="10"/>
        <v>2090</v>
      </c>
    </row>
    <row r="40" spans="2:26" x14ac:dyDescent="0.2">
      <c r="B40" s="29">
        <v>4</v>
      </c>
      <c r="C40" s="24">
        <f t="shared" si="11"/>
        <v>12</v>
      </c>
      <c r="D40" s="24">
        <f>$E$4*C40</f>
        <v>4800</v>
      </c>
      <c r="E40" s="24">
        <f>$F$4*C40</f>
        <v>120</v>
      </c>
      <c r="F40" s="24">
        <f>F39+E40</f>
        <v>1500</v>
      </c>
      <c r="G40" s="24">
        <f>$G$4*C40</f>
        <v>720</v>
      </c>
      <c r="H40" s="30">
        <f t="shared" si="12"/>
        <v>1740</v>
      </c>
      <c r="J40" s="29">
        <v>36</v>
      </c>
      <c r="K40" s="53" t="s">
        <v>38135</v>
      </c>
      <c r="L40" s="25" t="s">
        <v>38130</v>
      </c>
      <c r="M40" s="24"/>
      <c r="N40" s="24"/>
      <c r="O40" s="24">
        <v>150</v>
      </c>
      <c r="P40" s="24">
        <v>10</v>
      </c>
      <c r="Q40" s="24"/>
      <c r="R40" s="52">
        <v>1000</v>
      </c>
      <c r="S40" s="24">
        <f t="shared" si="1"/>
        <v>1000</v>
      </c>
      <c r="T40" s="51">
        <v>45866.625</v>
      </c>
      <c r="U40" s="51">
        <v>45873.625</v>
      </c>
      <c r="V40" s="24"/>
      <c r="W40" s="24"/>
      <c r="X40" s="52">
        <f t="shared" ref="X40:X53" si="13">$C$7*R40/$C$2</f>
        <v>3250</v>
      </c>
      <c r="Y40" s="24">
        <f t="shared" ref="Y40:Y53" si="14">X40-R40</f>
        <v>2250</v>
      </c>
      <c r="Z40" s="30">
        <f t="shared" ref="Z40:Z53" si="15">Y40-SUM(O40:Q40)</f>
        <v>2090</v>
      </c>
    </row>
    <row r="41" spans="2:26" x14ac:dyDescent="0.2">
      <c r="B41" s="29">
        <v>5</v>
      </c>
      <c r="C41" s="24">
        <f t="shared" si="11"/>
        <v>15</v>
      </c>
      <c r="D41" s="24">
        <f>$E$4*C41</f>
        <v>6000</v>
      </c>
      <c r="E41" s="24">
        <f>$F$4*C41</f>
        <v>150</v>
      </c>
      <c r="F41" s="24">
        <f>F40+E41</f>
        <v>1650</v>
      </c>
      <c r="G41" s="24">
        <f>$G$4*C41</f>
        <v>900</v>
      </c>
      <c r="H41" s="30">
        <f t="shared" si="12"/>
        <v>1920</v>
      </c>
      <c r="J41" s="29">
        <v>37</v>
      </c>
      <c r="K41" s="53" t="s">
        <v>38135</v>
      </c>
      <c r="L41" s="25" t="s">
        <v>38130</v>
      </c>
      <c r="M41" s="24"/>
      <c r="N41" s="24"/>
      <c r="O41" s="24">
        <v>150</v>
      </c>
      <c r="P41" s="24">
        <v>10</v>
      </c>
      <c r="Q41" s="24"/>
      <c r="R41" s="52">
        <v>1000</v>
      </c>
      <c r="S41" s="24">
        <f t="shared" si="1"/>
        <v>1000</v>
      </c>
      <c r="T41" s="51">
        <v>45867.625</v>
      </c>
      <c r="U41" s="51">
        <v>45874.625</v>
      </c>
      <c r="V41" s="24"/>
      <c r="W41" s="24"/>
      <c r="X41" s="52">
        <f t="shared" si="13"/>
        <v>3250</v>
      </c>
      <c r="Y41" s="24">
        <f t="shared" si="14"/>
        <v>2250</v>
      </c>
      <c r="Z41" s="30">
        <f t="shared" si="15"/>
        <v>2090</v>
      </c>
    </row>
    <row r="42" spans="2:26" x14ac:dyDescent="0.2">
      <c r="B42" s="29">
        <v>6</v>
      </c>
      <c r="C42" s="24">
        <f t="shared" si="11"/>
        <v>21</v>
      </c>
      <c r="D42" s="24">
        <f>$E$4*C42</f>
        <v>8400</v>
      </c>
      <c r="E42" s="24">
        <f>$F$4*C42</f>
        <v>210</v>
      </c>
      <c r="F42" s="24">
        <f>F41+E42</f>
        <v>1860</v>
      </c>
      <c r="G42" s="24">
        <f>$G$4*C42</f>
        <v>1260</v>
      </c>
      <c r="H42" s="30">
        <f t="shared" si="12"/>
        <v>2100</v>
      </c>
      <c r="J42" s="29">
        <v>38</v>
      </c>
      <c r="K42" s="53" t="s">
        <v>38135</v>
      </c>
      <c r="L42" s="25" t="s">
        <v>38130</v>
      </c>
      <c r="M42" s="24"/>
      <c r="N42" s="24"/>
      <c r="O42" s="24">
        <v>150</v>
      </c>
      <c r="P42" s="24">
        <v>10</v>
      </c>
      <c r="Q42" s="24"/>
      <c r="R42" s="52">
        <v>1000</v>
      </c>
      <c r="S42" s="24">
        <f t="shared" si="1"/>
        <v>1000</v>
      </c>
      <c r="T42" s="51">
        <v>45868.625</v>
      </c>
      <c r="U42" s="51">
        <v>45875.625</v>
      </c>
      <c r="V42" s="24"/>
      <c r="W42" s="24"/>
      <c r="X42" s="52">
        <f t="shared" si="13"/>
        <v>3250</v>
      </c>
      <c r="Y42" s="24">
        <f t="shared" si="14"/>
        <v>2250</v>
      </c>
      <c r="Z42" s="30">
        <f t="shared" si="15"/>
        <v>2090</v>
      </c>
    </row>
    <row r="43" spans="2:26" x14ac:dyDescent="0.2">
      <c r="B43" s="29">
        <v>7</v>
      </c>
      <c r="C43" s="24">
        <f t="shared" si="11"/>
        <v>27</v>
      </c>
      <c r="D43" s="24">
        <f>$E$4*C43</f>
        <v>10800</v>
      </c>
      <c r="E43" s="24">
        <f>$F$4*C43</f>
        <v>270</v>
      </c>
      <c r="F43" s="24">
        <f>F42+E43</f>
        <v>2130</v>
      </c>
      <c r="G43" s="24">
        <f>$G$4*C43</f>
        <v>1620</v>
      </c>
      <c r="H43" s="30">
        <f t="shared" si="12"/>
        <v>2460</v>
      </c>
      <c r="J43" s="29">
        <v>39</v>
      </c>
      <c r="K43" s="53" t="s">
        <v>38135</v>
      </c>
      <c r="L43" s="25" t="s">
        <v>38130</v>
      </c>
      <c r="M43" s="24"/>
      <c r="N43" s="24"/>
      <c r="O43" s="24">
        <v>150</v>
      </c>
      <c r="P43" s="24">
        <v>10</v>
      </c>
      <c r="Q43" s="24"/>
      <c r="R43" s="52">
        <v>1000</v>
      </c>
      <c r="S43" s="24">
        <f t="shared" si="1"/>
        <v>1000</v>
      </c>
      <c r="T43" s="51">
        <v>45869.625</v>
      </c>
      <c r="U43" s="51">
        <v>45876.625</v>
      </c>
      <c r="V43" s="24"/>
      <c r="W43" s="24"/>
      <c r="X43" s="52">
        <f t="shared" si="13"/>
        <v>3250</v>
      </c>
      <c r="Y43" s="24">
        <f t="shared" si="14"/>
        <v>2250</v>
      </c>
      <c r="Z43" s="30">
        <f t="shared" si="15"/>
        <v>2090</v>
      </c>
    </row>
    <row r="44" spans="2:26" x14ac:dyDescent="0.2">
      <c r="B44" s="31"/>
      <c r="C44" s="32"/>
      <c r="D44" s="32"/>
      <c r="E44" s="32"/>
      <c r="F44" s="32"/>
      <c r="G44" s="32"/>
      <c r="H44" s="33"/>
      <c r="J44" s="29">
        <v>40</v>
      </c>
      <c r="K44" s="53" t="s">
        <v>38135</v>
      </c>
      <c r="L44" s="25" t="s">
        <v>38130</v>
      </c>
      <c r="M44" s="24"/>
      <c r="N44" s="24"/>
      <c r="O44" s="24">
        <v>150</v>
      </c>
      <c r="P44" s="24">
        <v>10</v>
      </c>
      <c r="Q44" s="24"/>
      <c r="R44" s="52">
        <v>1000</v>
      </c>
      <c r="S44" s="24">
        <f t="shared" si="1"/>
        <v>1000</v>
      </c>
      <c r="T44" s="51">
        <v>45870.625</v>
      </c>
      <c r="U44" s="51">
        <v>45877.625</v>
      </c>
      <c r="V44" s="24"/>
      <c r="W44" s="24"/>
      <c r="X44" s="52">
        <f t="shared" si="13"/>
        <v>3250</v>
      </c>
      <c r="Y44" s="24">
        <f t="shared" si="14"/>
        <v>2250</v>
      </c>
      <c r="Z44" s="30">
        <f t="shared" si="15"/>
        <v>2090</v>
      </c>
    </row>
    <row r="45" spans="2:26" x14ac:dyDescent="0.2">
      <c r="B45" s="68" t="s">
        <v>38161</v>
      </c>
      <c r="C45" s="64"/>
      <c r="D45" s="64">
        <f>SUM(D40:D44)</f>
        <v>30000</v>
      </c>
      <c r="E45" s="64">
        <f>SUM(E40:E44)</f>
        <v>750</v>
      </c>
      <c r="F45" s="64"/>
      <c r="G45" s="64"/>
      <c r="H45" s="64"/>
      <c r="J45" s="29">
        <v>41</v>
      </c>
      <c r="K45" s="53" t="s">
        <v>38135</v>
      </c>
      <c r="L45" s="25" t="s">
        <v>38130</v>
      </c>
      <c r="M45" s="24"/>
      <c r="N45" s="24"/>
      <c r="O45" s="24">
        <v>150</v>
      </c>
      <c r="P45" s="24">
        <v>10</v>
      </c>
      <c r="Q45" s="24"/>
      <c r="R45" s="52">
        <v>1000</v>
      </c>
      <c r="S45" s="24">
        <f t="shared" si="1"/>
        <v>1000</v>
      </c>
      <c r="T45" s="51">
        <v>45871.625</v>
      </c>
      <c r="U45" s="51">
        <v>45878.625</v>
      </c>
      <c r="V45" s="24"/>
      <c r="W45" s="24"/>
      <c r="X45" s="52">
        <f t="shared" si="13"/>
        <v>3250</v>
      </c>
      <c r="Y45" s="24">
        <f t="shared" si="14"/>
        <v>2250</v>
      </c>
      <c r="Z45" s="30">
        <f t="shared" si="15"/>
        <v>2090</v>
      </c>
    </row>
    <row r="46" spans="2:26" x14ac:dyDescent="0.2">
      <c r="J46" s="29">
        <v>42</v>
      </c>
      <c r="K46" s="53" t="s">
        <v>38135</v>
      </c>
      <c r="L46" s="25" t="s">
        <v>38130</v>
      </c>
      <c r="M46" s="24"/>
      <c r="N46" s="24"/>
      <c r="O46" s="24">
        <v>150</v>
      </c>
      <c r="P46" s="24">
        <v>10</v>
      </c>
      <c r="Q46" s="24"/>
      <c r="R46" s="52">
        <v>1000</v>
      </c>
      <c r="S46" s="24">
        <f t="shared" si="1"/>
        <v>1000</v>
      </c>
      <c r="T46" s="51">
        <v>45872.625</v>
      </c>
      <c r="U46" s="51">
        <v>45879.625</v>
      </c>
      <c r="V46" s="24"/>
      <c r="W46" s="24"/>
      <c r="X46" s="52">
        <f t="shared" si="13"/>
        <v>3250</v>
      </c>
      <c r="Y46" s="24">
        <f t="shared" si="14"/>
        <v>2250</v>
      </c>
      <c r="Z46" s="30">
        <f t="shared" si="15"/>
        <v>2090</v>
      </c>
    </row>
    <row r="47" spans="2:26" x14ac:dyDescent="0.2">
      <c r="B47" s="63" t="s">
        <v>38157</v>
      </c>
      <c r="C47" s="63" t="s">
        <v>38098</v>
      </c>
      <c r="D47" s="63" t="s">
        <v>38114</v>
      </c>
      <c r="E47" s="63" t="s">
        <v>38099</v>
      </c>
      <c r="F47" s="63" t="s">
        <v>38108</v>
      </c>
      <c r="G47" s="63" t="s">
        <v>38101</v>
      </c>
      <c r="H47" s="63" t="s">
        <v>38109</v>
      </c>
      <c r="J47" s="29">
        <v>43</v>
      </c>
      <c r="K47" s="53" t="s">
        <v>38135</v>
      </c>
      <c r="L47" s="25" t="s">
        <v>38130</v>
      </c>
      <c r="M47" s="24"/>
      <c r="N47" s="24"/>
      <c r="O47" s="24">
        <v>150</v>
      </c>
      <c r="P47" s="24">
        <v>10</v>
      </c>
      <c r="Q47" s="24"/>
      <c r="R47" s="52">
        <v>1000</v>
      </c>
      <c r="S47" s="24">
        <f t="shared" si="1"/>
        <v>1000</v>
      </c>
      <c r="T47" s="51">
        <v>45873.625</v>
      </c>
      <c r="U47" s="51">
        <v>45880.625</v>
      </c>
      <c r="V47" s="24"/>
      <c r="W47" s="24"/>
      <c r="X47" s="52">
        <f t="shared" si="13"/>
        <v>3250</v>
      </c>
      <c r="Y47" s="24">
        <f t="shared" si="14"/>
        <v>2250</v>
      </c>
      <c r="Z47" s="30">
        <f t="shared" si="15"/>
        <v>2090</v>
      </c>
    </row>
    <row r="48" spans="2:26" x14ac:dyDescent="0.2">
      <c r="B48" s="65">
        <v>1</v>
      </c>
      <c r="C48" s="66">
        <f>5*C15</f>
        <v>5</v>
      </c>
      <c r="D48" s="66">
        <f>$E$4*C48</f>
        <v>2000</v>
      </c>
      <c r="E48" s="66">
        <f>$F$4*C48</f>
        <v>50</v>
      </c>
      <c r="F48" s="66">
        <f>2000+E48</f>
        <v>2050</v>
      </c>
      <c r="G48" s="66">
        <f>$G$4*C48</f>
        <v>300</v>
      </c>
      <c r="H48" s="34">
        <f>5*H15</f>
        <v>2000</v>
      </c>
      <c r="J48" s="29">
        <v>44</v>
      </c>
      <c r="K48" s="53" t="s">
        <v>38135</v>
      </c>
      <c r="L48" s="25" t="s">
        <v>38130</v>
      </c>
      <c r="M48" s="24"/>
      <c r="N48" s="24"/>
      <c r="O48" s="24">
        <v>150</v>
      </c>
      <c r="P48" s="24">
        <v>10</v>
      </c>
      <c r="Q48" s="24"/>
      <c r="R48" s="52">
        <v>1000</v>
      </c>
      <c r="S48" s="24">
        <f t="shared" si="1"/>
        <v>1000</v>
      </c>
      <c r="T48" s="51">
        <v>45874.625</v>
      </c>
      <c r="U48" s="51">
        <v>45881.625</v>
      </c>
      <c r="V48" s="24"/>
      <c r="W48" s="24"/>
      <c r="X48" s="52">
        <f t="shared" si="13"/>
        <v>3250</v>
      </c>
      <c r="Y48" s="24">
        <f t="shared" si="14"/>
        <v>2250</v>
      </c>
      <c r="Z48" s="30">
        <f t="shared" si="15"/>
        <v>2090</v>
      </c>
    </row>
    <row r="49" spans="2:26" x14ac:dyDescent="0.2">
      <c r="B49" s="29">
        <v>2</v>
      </c>
      <c r="C49" s="24">
        <f t="shared" ref="C49:C54" si="16">5*C16</f>
        <v>10</v>
      </c>
      <c r="D49" s="24">
        <f>$E$4*C49</f>
        <v>4000</v>
      </c>
      <c r="E49" s="24">
        <f>$F$4*C49</f>
        <v>100</v>
      </c>
      <c r="F49" s="24">
        <f>F48+E49</f>
        <v>2150</v>
      </c>
      <c r="G49" s="24">
        <f>$G$4*C49</f>
        <v>600</v>
      </c>
      <c r="H49" s="30">
        <f t="shared" ref="H49:H54" si="17">5*H16</f>
        <v>2300</v>
      </c>
      <c r="J49" s="29">
        <v>45</v>
      </c>
      <c r="K49" s="53" t="s">
        <v>38135</v>
      </c>
      <c r="L49" s="25" t="s">
        <v>38130</v>
      </c>
      <c r="M49" s="24"/>
      <c r="N49" s="24"/>
      <c r="O49" s="24">
        <v>150</v>
      </c>
      <c r="P49" s="24">
        <v>10</v>
      </c>
      <c r="Q49" s="24"/>
      <c r="R49" s="52">
        <v>1000</v>
      </c>
      <c r="S49" s="24">
        <f t="shared" si="1"/>
        <v>1000</v>
      </c>
      <c r="T49" s="51">
        <v>45875.625</v>
      </c>
      <c r="U49" s="51">
        <v>45882.625</v>
      </c>
      <c r="V49" s="24"/>
      <c r="W49" s="24"/>
      <c r="X49" s="52">
        <f t="shared" si="13"/>
        <v>3250</v>
      </c>
      <c r="Y49" s="24">
        <f t="shared" si="14"/>
        <v>2250</v>
      </c>
      <c r="Z49" s="30">
        <f t="shared" si="15"/>
        <v>2090</v>
      </c>
    </row>
    <row r="50" spans="2:26" x14ac:dyDescent="0.2">
      <c r="B50" s="29">
        <v>3</v>
      </c>
      <c r="C50" s="24">
        <f t="shared" si="16"/>
        <v>15</v>
      </c>
      <c r="D50" s="24">
        <f>$E$4*C50</f>
        <v>6000</v>
      </c>
      <c r="E50" s="24">
        <f>$F$4*C50</f>
        <v>150</v>
      </c>
      <c r="F50" s="24">
        <f>F49+E50</f>
        <v>2300</v>
      </c>
      <c r="G50" s="24">
        <f>$G$4*C50</f>
        <v>900</v>
      </c>
      <c r="H50" s="30">
        <f t="shared" si="17"/>
        <v>2600</v>
      </c>
      <c r="J50" s="29">
        <v>46</v>
      </c>
      <c r="K50" s="53" t="s">
        <v>38135</v>
      </c>
      <c r="L50" s="25" t="s">
        <v>38130</v>
      </c>
      <c r="M50" s="24"/>
      <c r="N50" s="24"/>
      <c r="O50" s="24">
        <v>150</v>
      </c>
      <c r="P50" s="24">
        <v>10</v>
      </c>
      <c r="Q50" s="24"/>
      <c r="R50" s="52">
        <v>1000</v>
      </c>
      <c r="S50" s="24">
        <f t="shared" si="1"/>
        <v>1000</v>
      </c>
      <c r="T50" s="51">
        <v>45876.625</v>
      </c>
      <c r="U50" s="51">
        <v>45883.625</v>
      </c>
      <c r="V50" s="24"/>
      <c r="W50" s="24"/>
      <c r="X50" s="52">
        <f t="shared" si="13"/>
        <v>3250</v>
      </c>
      <c r="Y50" s="24">
        <f t="shared" si="14"/>
        <v>2250</v>
      </c>
      <c r="Z50" s="30">
        <f t="shared" si="15"/>
        <v>2090</v>
      </c>
    </row>
    <row r="51" spans="2:26" x14ac:dyDescent="0.2">
      <c r="B51" s="29">
        <v>4</v>
      </c>
      <c r="C51" s="24">
        <f t="shared" si="16"/>
        <v>20</v>
      </c>
      <c r="D51" s="24">
        <f>$E$4*C51</f>
        <v>8000</v>
      </c>
      <c r="E51" s="24">
        <f>$F$4*C51</f>
        <v>200</v>
      </c>
      <c r="F51" s="24">
        <f>F50+E51</f>
        <v>2500</v>
      </c>
      <c r="G51" s="24">
        <f>$G$4*C51</f>
        <v>1200</v>
      </c>
      <c r="H51" s="30">
        <f t="shared" si="17"/>
        <v>2900</v>
      </c>
      <c r="J51" s="29">
        <v>47</v>
      </c>
      <c r="K51" s="53" t="s">
        <v>38135</v>
      </c>
      <c r="L51" s="25" t="s">
        <v>38130</v>
      </c>
      <c r="M51" s="24"/>
      <c r="N51" s="24"/>
      <c r="O51" s="24">
        <v>150</v>
      </c>
      <c r="P51" s="24">
        <v>10</v>
      </c>
      <c r="Q51" s="24"/>
      <c r="R51" s="52">
        <v>1000</v>
      </c>
      <c r="S51" s="24">
        <f t="shared" si="1"/>
        <v>1000</v>
      </c>
      <c r="T51" s="51">
        <v>45877.625</v>
      </c>
      <c r="U51" s="51">
        <v>45884.625</v>
      </c>
      <c r="V51" s="24"/>
      <c r="W51" s="24"/>
      <c r="X51" s="52">
        <f t="shared" si="13"/>
        <v>3250</v>
      </c>
      <c r="Y51" s="24">
        <f t="shared" si="14"/>
        <v>2250</v>
      </c>
      <c r="Z51" s="30">
        <f t="shared" si="15"/>
        <v>2090</v>
      </c>
    </row>
    <row r="52" spans="2:26" x14ac:dyDescent="0.2">
      <c r="B52" s="29">
        <v>5</v>
      </c>
      <c r="C52" s="24">
        <f t="shared" si="16"/>
        <v>25</v>
      </c>
      <c r="D52" s="24">
        <f>$E$4*C52</f>
        <v>10000</v>
      </c>
      <c r="E52" s="24">
        <f>$F$4*C52</f>
        <v>250</v>
      </c>
      <c r="F52" s="24">
        <f>F51+E52</f>
        <v>2750</v>
      </c>
      <c r="G52" s="24">
        <f>$G$4*C52</f>
        <v>1500</v>
      </c>
      <c r="H52" s="30">
        <f t="shared" si="17"/>
        <v>3200</v>
      </c>
      <c r="J52" s="29">
        <v>48</v>
      </c>
      <c r="K52" s="53" t="s">
        <v>38135</v>
      </c>
      <c r="L52" s="25" t="s">
        <v>38130</v>
      </c>
      <c r="M52" s="24"/>
      <c r="N52" s="24"/>
      <c r="O52" s="24">
        <v>150</v>
      </c>
      <c r="P52" s="24">
        <v>10</v>
      </c>
      <c r="Q52" s="24"/>
      <c r="R52" s="52">
        <v>1000</v>
      </c>
      <c r="S52" s="24">
        <f t="shared" si="1"/>
        <v>1000</v>
      </c>
      <c r="T52" s="51">
        <v>45878.625</v>
      </c>
      <c r="U52" s="51">
        <v>45885.625</v>
      </c>
      <c r="V52" s="24"/>
      <c r="W52" s="24"/>
      <c r="X52" s="52">
        <f t="shared" si="13"/>
        <v>3250</v>
      </c>
      <c r="Y52" s="24">
        <f t="shared" si="14"/>
        <v>2250</v>
      </c>
      <c r="Z52" s="30">
        <f t="shared" si="15"/>
        <v>2090</v>
      </c>
    </row>
    <row r="53" spans="2:26" x14ac:dyDescent="0.2">
      <c r="B53" s="29">
        <v>6</v>
      </c>
      <c r="C53" s="24">
        <f t="shared" si="16"/>
        <v>35</v>
      </c>
      <c r="D53" s="24">
        <f>$E$4*C53</f>
        <v>14000</v>
      </c>
      <c r="E53" s="24">
        <f>$F$4*C53</f>
        <v>350</v>
      </c>
      <c r="F53" s="24">
        <f>F52+E53</f>
        <v>3100</v>
      </c>
      <c r="G53" s="24">
        <f>$G$4*C53</f>
        <v>2100</v>
      </c>
      <c r="H53" s="30">
        <f t="shared" si="17"/>
        <v>3500</v>
      </c>
      <c r="J53" s="29">
        <v>49</v>
      </c>
      <c r="K53" s="53" t="s">
        <v>38135</v>
      </c>
      <c r="L53" s="25" t="s">
        <v>38130</v>
      </c>
      <c r="M53" s="24"/>
      <c r="N53" s="24"/>
      <c r="O53" s="24">
        <v>150</v>
      </c>
      <c r="P53" s="24">
        <v>10</v>
      </c>
      <c r="Q53" s="24"/>
      <c r="R53" s="52">
        <v>1000</v>
      </c>
      <c r="S53" s="24">
        <f t="shared" si="1"/>
        <v>1000</v>
      </c>
      <c r="T53" s="51">
        <v>45879.625</v>
      </c>
      <c r="U53" s="51">
        <v>45886.625</v>
      </c>
      <c r="V53" s="24"/>
      <c r="W53" s="24"/>
      <c r="X53" s="52">
        <f t="shared" si="13"/>
        <v>3250</v>
      </c>
      <c r="Y53" s="24">
        <f t="shared" si="14"/>
        <v>2250</v>
      </c>
      <c r="Z53" s="30">
        <f t="shared" si="15"/>
        <v>2090</v>
      </c>
    </row>
    <row r="54" spans="2:26" x14ac:dyDescent="0.2">
      <c r="B54" s="29">
        <v>7</v>
      </c>
      <c r="C54" s="24">
        <f t="shared" si="16"/>
        <v>45</v>
      </c>
      <c r="D54" s="24">
        <f>$E$4*C54</f>
        <v>18000</v>
      </c>
      <c r="E54" s="24">
        <f>$F$4*C54</f>
        <v>450</v>
      </c>
      <c r="F54" s="24">
        <f>F53+E54</f>
        <v>3550</v>
      </c>
      <c r="G54" s="24">
        <f>$G$4*C54</f>
        <v>2700</v>
      </c>
      <c r="H54" s="30">
        <f t="shared" si="17"/>
        <v>4100</v>
      </c>
      <c r="J54" s="29">
        <v>50</v>
      </c>
      <c r="K54" s="53" t="s">
        <v>38135</v>
      </c>
      <c r="L54" s="25" t="s">
        <v>38130</v>
      </c>
      <c r="M54" s="24"/>
      <c r="N54" s="24"/>
      <c r="O54" s="24">
        <v>150</v>
      </c>
      <c r="P54" s="24">
        <v>10</v>
      </c>
      <c r="Q54" s="24"/>
      <c r="R54" s="52">
        <v>1000</v>
      </c>
      <c r="S54" s="24">
        <f t="shared" ref="S54:S74" si="18">R54</f>
        <v>1000</v>
      </c>
      <c r="T54" s="51">
        <v>45880.625</v>
      </c>
      <c r="U54" s="51">
        <v>45887.625</v>
      </c>
      <c r="V54" s="24"/>
      <c r="W54" s="24"/>
      <c r="X54" s="52">
        <f t="shared" ref="X54:X76" si="19">$C$7*R54/$C$2</f>
        <v>3250</v>
      </c>
      <c r="Y54" s="24">
        <f t="shared" ref="Y54:Y74" si="20">X54-R54</f>
        <v>2250</v>
      </c>
      <c r="Z54" s="30">
        <f t="shared" ref="Z54:Z74" si="21">Y54-SUM(O54:Q54)</f>
        <v>2090</v>
      </c>
    </row>
    <row r="55" spans="2:26" x14ac:dyDescent="0.2">
      <c r="B55" s="31"/>
      <c r="C55" s="32"/>
      <c r="D55" s="32"/>
      <c r="E55" s="32"/>
      <c r="F55" s="32"/>
      <c r="G55" s="32"/>
      <c r="H55" s="33"/>
      <c r="J55" s="29">
        <v>51</v>
      </c>
      <c r="K55" s="53" t="s">
        <v>38135</v>
      </c>
      <c r="L55" s="25" t="s">
        <v>38130</v>
      </c>
      <c r="M55" s="24"/>
      <c r="N55" s="24"/>
      <c r="O55" s="24">
        <v>150</v>
      </c>
      <c r="P55" s="24">
        <v>10</v>
      </c>
      <c r="Q55" s="24"/>
      <c r="R55" s="52">
        <v>1000</v>
      </c>
      <c r="S55" s="24">
        <f t="shared" si="18"/>
        <v>1000</v>
      </c>
      <c r="T55" s="51">
        <v>45881.625</v>
      </c>
      <c r="U55" s="51">
        <v>45888.625</v>
      </c>
      <c r="V55" s="24"/>
      <c r="W55" s="24"/>
      <c r="X55" s="52">
        <f t="shared" si="19"/>
        <v>3250</v>
      </c>
      <c r="Y55" s="24">
        <f t="shared" si="20"/>
        <v>2250</v>
      </c>
      <c r="Z55" s="30">
        <f t="shared" si="21"/>
        <v>2090</v>
      </c>
    </row>
    <row r="56" spans="2:26" x14ac:dyDescent="0.2">
      <c r="B56" s="68" t="s">
        <v>38162</v>
      </c>
      <c r="C56" s="64"/>
      <c r="D56" s="64">
        <f>SUM(D51:D55)</f>
        <v>50000</v>
      </c>
      <c r="E56" s="64">
        <f>SUM(E51:E55)</f>
        <v>1250</v>
      </c>
      <c r="F56" s="64"/>
      <c r="G56" s="64"/>
      <c r="H56" s="64"/>
      <c r="J56" s="29">
        <v>52</v>
      </c>
      <c r="K56" s="53" t="s">
        <v>38135</v>
      </c>
      <c r="L56" s="25" t="s">
        <v>38130</v>
      </c>
      <c r="M56" s="24"/>
      <c r="N56" s="24"/>
      <c r="O56" s="24">
        <v>150</v>
      </c>
      <c r="P56" s="24">
        <v>10</v>
      </c>
      <c r="Q56" s="24"/>
      <c r="R56" s="52">
        <v>1000</v>
      </c>
      <c r="S56" s="24">
        <f t="shared" si="18"/>
        <v>1000</v>
      </c>
      <c r="T56" s="51">
        <v>45882.625</v>
      </c>
      <c r="U56" s="51">
        <v>45889.625</v>
      </c>
      <c r="V56" s="24"/>
      <c r="W56" s="24"/>
      <c r="X56" s="52">
        <f t="shared" si="19"/>
        <v>3250</v>
      </c>
      <c r="Y56" s="24">
        <f t="shared" si="20"/>
        <v>2250</v>
      </c>
      <c r="Z56" s="30">
        <f t="shared" si="21"/>
        <v>2090</v>
      </c>
    </row>
    <row r="57" spans="2:26" x14ac:dyDescent="0.2">
      <c r="J57" s="29">
        <v>53</v>
      </c>
      <c r="K57" s="53" t="s">
        <v>38135</v>
      </c>
      <c r="L57" s="25" t="s">
        <v>38130</v>
      </c>
      <c r="M57" s="24"/>
      <c r="N57" s="24"/>
      <c r="O57" s="24">
        <v>150</v>
      </c>
      <c r="P57" s="24">
        <v>10</v>
      </c>
      <c r="Q57" s="24"/>
      <c r="R57" s="52">
        <v>1000</v>
      </c>
      <c r="S57" s="24">
        <f t="shared" si="18"/>
        <v>1000</v>
      </c>
      <c r="T57" s="51">
        <v>45883.625</v>
      </c>
      <c r="U57" s="51">
        <v>45890.625</v>
      </c>
      <c r="V57" s="24"/>
      <c r="W57" s="24"/>
      <c r="X57" s="52">
        <f t="shared" si="19"/>
        <v>3250</v>
      </c>
      <c r="Y57" s="24">
        <f t="shared" si="20"/>
        <v>2250</v>
      </c>
      <c r="Z57" s="30">
        <f t="shared" si="21"/>
        <v>2090</v>
      </c>
    </row>
    <row r="58" spans="2:26" x14ac:dyDescent="0.2">
      <c r="J58" s="29">
        <v>54</v>
      </c>
      <c r="K58" s="53" t="s">
        <v>38135</v>
      </c>
      <c r="L58" s="25" t="s">
        <v>38130</v>
      </c>
      <c r="M58" s="24"/>
      <c r="N58" s="24"/>
      <c r="O58" s="24">
        <v>150</v>
      </c>
      <c r="P58" s="24">
        <v>10</v>
      </c>
      <c r="Q58" s="24"/>
      <c r="R58" s="52">
        <v>1000</v>
      </c>
      <c r="S58" s="24">
        <f t="shared" si="18"/>
        <v>1000</v>
      </c>
      <c r="T58" s="51">
        <v>45884.625</v>
      </c>
      <c r="U58" s="51">
        <v>45891.625</v>
      </c>
      <c r="V58" s="24"/>
      <c r="W58" s="24"/>
      <c r="X58" s="52">
        <f t="shared" si="19"/>
        <v>3250</v>
      </c>
      <c r="Y58" s="24">
        <f t="shared" si="20"/>
        <v>2250</v>
      </c>
      <c r="Z58" s="30">
        <f t="shared" si="21"/>
        <v>2090</v>
      </c>
    </row>
    <row r="59" spans="2:26" x14ac:dyDescent="0.2">
      <c r="J59" s="29">
        <v>55</v>
      </c>
      <c r="K59" s="53" t="s">
        <v>38135</v>
      </c>
      <c r="L59" s="25" t="s">
        <v>38130</v>
      </c>
      <c r="M59" s="24"/>
      <c r="N59" s="24"/>
      <c r="O59" s="24">
        <v>150</v>
      </c>
      <c r="P59" s="24">
        <v>10</v>
      </c>
      <c r="Q59" s="24"/>
      <c r="R59" s="52">
        <v>1000</v>
      </c>
      <c r="S59" s="24">
        <f t="shared" si="18"/>
        <v>1000</v>
      </c>
      <c r="T59" s="51">
        <v>45885.625</v>
      </c>
      <c r="U59" s="51">
        <v>45892.625</v>
      </c>
      <c r="V59" s="24"/>
      <c r="W59" s="24"/>
      <c r="X59" s="52">
        <f t="shared" si="19"/>
        <v>3250</v>
      </c>
      <c r="Y59" s="24">
        <f t="shared" si="20"/>
        <v>2250</v>
      </c>
      <c r="Z59" s="30">
        <f t="shared" si="21"/>
        <v>2090</v>
      </c>
    </row>
    <row r="60" spans="2:26" x14ac:dyDescent="0.2">
      <c r="J60" s="29">
        <v>56</v>
      </c>
      <c r="K60" s="53" t="s">
        <v>38135</v>
      </c>
      <c r="L60" s="25" t="s">
        <v>38130</v>
      </c>
      <c r="M60" s="24"/>
      <c r="N60" s="24"/>
      <c r="O60" s="24">
        <v>150</v>
      </c>
      <c r="P60" s="24">
        <v>10</v>
      </c>
      <c r="Q60" s="24"/>
      <c r="R60" s="52">
        <v>1000</v>
      </c>
      <c r="S60" s="24">
        <f t="shared" si="18"/>
        <v>1000</v>
      </c>
      <c r="T60" s="51">
        <v>45886.625</v>
      </c>
      <c r="U60" s="51">
        <v>45893.625</v>
      </c>
      <c r="V60" s="24"/>
      <c r="W60" s="24"/>
      <c r="X60" s="52">
        <f t="shared" si="19"/>
        <v>3250</v>
      </c>
      <c r="Y60" s="24">
        <f t="shared" si="20"/>
        <v>2250</v>
      </c>
      <c r="Z60" s="30">
        <f t="shared" si="21"/>
        <v>2090</v>
      </c>
    </row>
    <row r="61" spans="2:26" x14ac:dyDescent="0.2">
      <c r="J61" s="29">
        <v>57</v>
      </c>
      <c r="K61" s="53" t="s">
        <v>38135</v>
      </c>
      <c r="L61" s="25" t="s">
        <v>38130</v>
      </c>
      <c r="M61" s="24"/>
      <c r="N61" s="24"/>
      <c r="O61" s="24">
        <v>150</v>
      </c>
      <c r="P61" s="24">
        <v>10</v>
      </c>
      <c r="Q61" s="24"/>
      <c r="R61" s="52">
        <v>1000</v>
      </c>
      <c r="S61" s="24">
        <f t="shared" si="18"/>
        <v>1000</v>
      </c>
      <c r="T61" s="51">
        <v>45887.625</v>
      </c>
      <c r="U61" s="51">
        <v>45894.625</v>
      </c>
      <c r="V61" s="24"/>
      <c r="W61" s="24"/>
      <c r="X61" s="52">
        <f t="shared" si="19"/>
        <v>3250</v>
      </c>
      <c r="Y61" s="24">
        <f t="shared" si="20"/>
        <v>2250</v>
      </c>
      <c r="Z61" s="30">
        <f t="shared" si="21"/>
        <v>2090</v>
      </c>
    </row>
    <row r="62" spans="2:26" x14ac:dyDescent="0.2">
      <c r="J62" s="29"/>
      <c r="K62" s="53"/>
      <c r="L62" s="25"/>
      <c r="M62" s="24"/>
      <c r="N62" s="24"/>
      <c r="O62" s="24"/>
      <c r="P62" s="24"/>
      <c r="Q62" s="24"/>
      <c r="R62" s="52"/>
      <c r="S62" s="24"/>
      <c r="T62" s="51"/>
      <c r="U62" s="51"/>
      <c r="V62" s="24"/>
      <c r="W62" s="24"/>
      <c r="X62" s="52"/>
      <c r="Y62" s="24"/>
      <c r="Z62" s="30"/>
    </row>
    <row r="63" spans="2:26" x14ac:dyDescent="0.2">
      <c r="J63" s="29"/>
      <c r="K63" s="53"/>
      <c r="L63" s="25"/>
      <c r="M63" s="24"/>
      <c r="N63" s="24"/>
      <c r="O63" s="24"/>
      <c r="P63" s="24"/>
      <c r="Q63" s="24"/>
      <c r="R63" s="52"/>
      <c r="S63" s="24"/>
      <c r="T63" s="51"/>
      <c r="U63" s="51"/>
      <c r="V63" s="24"/>
      <c r="W63" s="24"/>
      <c r="X63" s="52"/>
      <c r="Y63" s="24"/>
      <c r="Z63" s="30"/>
    </row>
    <row r="64" spans="2:26" x14ac:dyDescent="0.2">
      <c r="J64" s="29"/>
      <c r="K64" s="53"/>
      <c r="L64" s="25"/>
      <c r="M64" s="24"/>
      <c r="N64" s="24"/>
      <c r="O64" s="24"/>
      <c r="P64" s="24"/>
      <c r="Q64" s="24"/>
      <c r="R64" s="52"/>
      <c r="S64" s="24"/>
      <c r="T64" s="51"/>
      <c r="U64" s="51"/>
      <c r="V64" s="24"/>
      <c r="W64" s="24"/>
      <c r="X64" s="52"/>
      <c r="Y64" s="24"/>
      <c r="Z64" s="30"/>
    </row>
    <row r="65" spans="10:26" x14ac:dyDescent="0.2">
      <c r="J65" s="29"/>
      <c r="K65" s="53"/>
      <c r="L65" s="25"/>
      <c r="M65" s="24"/>
      <c r="N65" s="24"/>
      <c r="O65" s="24"/>
      <c r="P65" s="24"/>
      <c r="Q65" s="24"/>
      <c r="R65" s="52"/>
      <c r="S65" s="24"/>
      <c r="T65" s="51"/>
      <c r="U65" s="51"/>
      <c r="V65" s="24"/>
      <c r="W65" s="24"/>
      <c r="X65" s="52"/>
      <c r="Y65" s="24"/>
      <c r="Z65" s="30"/>
    </row>
    <row r="66" spans="10:26" x14ac:dyDescent="0.2">
      <c r="J66" s="29"/>
      <c r="K66" s="53"/>
      <c r="L66" s="25"/>
      <c r="M66" s="24"/>
      <c r="N66" s="24"/>
      <c r="O66" s="24"/>
      <c r="P66" s="24"/>
      <c r="Q66" s="24"/>
      <c r="R66" s="52"/>
      <c r="S66" s="24"/>
      <c r="T66" s="51"/>
      <c r="U66" s="51"/>
      <c r="V66" s="24"/>
      <c r="W66" s="24"/>
      <c r="X66" s="52"/>
      <c r="Y66" s="24"/>
      <c r="Z66" s="30"/>
    </row>
    <row r="67" spans="10:26" x14ac:dyDescent="0.2">
      <c r="J67" s="29"/>
      <c r="K67" s="53"/>
      <c r="L67" s="25"/>
      <c r="M67" s="24"/>
      <c r="N67" s="24"/>
      <c r="O67" s="24"/>
      <c r="P67" s="24"/>
      <c r="Q67" s="24"/>
      <c r="R67" s="52"/>
      <c r="S67" s="24"/>
      <c r="T67" s="51"/>
      <c r="U67" s="51"/>
      <c r="V67" s="24"/>
      <c r="W67" s="24"/>
      <c r="X67" s="52"/>
      <c r="Y67" s="24"/>
      <c r="Z67" s="30"/>
    </row>
    <row r="68" spans="10:26" x14ac:dyDescent="0.2">
      <c r="J68" s="29"/>
      <c r="K68" s="53"/>
      <c r="L68" s="25"/>
      <c r="M68" s="24"/>
      <c r="N68" s="24"/>
      <c r="O68" s="24"/>
      <c r="P68" s="24"/>
      <c r="Q68" s="24"/>
      <c r="R68" s="52"/>
      <c r="S68" s="24"/>
      <c r="T68" s="51"/>
      <c r="U68" s="51"/>
      <c r="V68" s="24"/>
      <c r="W68" s="24"/>
      <c r="X68" s="52"/>
      <c r="Y68" s="24"/>
      <c r="Z68" s="30"/>
    </row>
    <row r="69" spans="10:26" x14ac:dyDescent="0.2">
      <c r="J69" s="29"/>
      <c r="K69" s="53"/>
      <c r="L69" s="25"/>
      <c r="M69" s="24"/>
      <c r="N69" s="24"/>
      <c r="O69" s="24"/>
      <c r="P69" s="24"/>
      <c r="Q69" s="24"/>
      <c r="R69" s="52"/>
      <c r="S69" s="24"/>
      <c r="T69" s="51"/>
      <c r="U69" s="51"/>
      <c r="V69" s="24"/>
      <c r="W69" s="24"/>
      <c r="X69" s="52"/>
      <c r="Y69" s="24"/>
      <c r="Z69" s="30"/>
    </row>
    <row r="70" spans="10:26" x14ac:dyDescent="0.2">
      <c r="J70" s="29"/>
      <c r="K70" s="53"/>
      <c r="L70" s="25"/>
      <c r="M70" s="24"/>
      <c r="N70" s="24"/>
      <c r="O70" s="24"/>
      <c r="P70" s="24"/>
      <c r="Q70" s="24"/>
      <c r="R70" s="52"/>
      <c r="S70" s="24"/>
      <c r="T70" s="51"/>
      <c r="U70" s="51"/>
      <c r="V70" s="24"/>
      <c r="W70" s="24"/>
      <c r="X70" s="52"/>
      <c r="Y70" s="24"/>
      <c r="Z70" s="30"/>
    </row>
    <row r="71" spans="10:26" x14ac:dyDescent="0.2">
      <c r="J71" s="29"/>
      <c r="K71" s="53"/>
      <c r="L71" s="25"/>
      <c r="M71" s="24"/>
      <c r="N71" s="24"/>
      <c r="O71" s="24"/>
      <c r="P71" s="24"/>
      <c r="Q71" s="24"/>
      <c r="R71" s="52"/>
      <c r="S71" s="24"/>
      <c r="T71" s="51"/>
      <c r="U71" s="51"/>
      <c r="V71" s="24"/>
      <c r="W71" s="24"/>
      <c r="X71" s="52"/>
      <c r="Y71" s="24"/>
      <c r="Z71" s="30"/>
    </row>
    <row r="72" spans="10:26" x14ac:dyDescent="0.2">
      <c r="J72" s="29"/>
      <c r="K72" s="53"/>
      <c r="L72" s="25"/>
      <c r="M72" s="24"/>
      <c r="N72" s="24"/>
      <c r="O72" s="24"/>
      <c r="P72" s="24"/>
      <c r="Q72" s="24"/>
      <c r="R72" s="52"/>
      <c r="S72" s="24"/>
      <c r="T72" s="51"/>
      <c r="U72" s="51"/>
      <c r="V72" s="24"/>
      <c r="W72" s="24"/>
      <c r="X72" s="52"/>
      <c r="Y72" s="24"/>
      <c r="Z72" s="30"/>
    </row>
    <row r="73" spans="10:26" x14ac:dyDescent="0.2">
      <c r="J73" s="29"/>
      <c r="K73" s="53"/>
      <c r="L73" s="25"/>
      <c r="M73" s="24"/>
      <c r="N73" s="24"/>
      <c r="O73" s="24"/>
      <c r="P73" s="24"/>
      <c r="Q73" s="24"/>
      <c r="R73" s="52"/>
      <c r="S73" s="24"/>
      <c r="T73" s="51"/>
      <c r="U73" s="51"/>
      <c r="V73" s="24"/>
      <c r="W73" s="24"/>
      <c r="X73" s="52"/>
      <c r="Y73" s="24"/>
      <c r="Z73" s="30"/>
    </row>
    <row r="74" spans="10:26" x14ac:dyDescent="0.2">
      <c r="J74" s="29"/>
      <c r="K74" s="53"/>
      <c r="L74" s="25"/>
      <c r="M74" s="24"/>
      <c r="N74" s="24"/>
      <c r="O74" s="24"/>
      <c r="P74" s="24"/>
      <c r="Q74" s="24"/>
      <c r="R74" s="52"/>
      <c r="S74" s="24"/>
      <c r="T74" s="51"/>
      <c r="U74" s="51"/>
      <c r="V74" s="24"/>
      <c r="W74" s="24"/>
      <c r="X74" s="52"/>
      <c r="Y74" s="24"/>
      <c r="Z74" s="30"/>
    </row>
    <row r="75" spans="10:26" x14ac:dyDescent="0.2">
      <c r="J75" s="31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3"/>
    </row>
  </sheetData>
  <mergeCells count="1">
    <mergeCell ref="E2:G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Z30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6" x14ac:dyDescent="0.2">
      <c r="B2" s="50" t="s">
        <v>38136</v>
      </c>
      <c r="C2" s="40" t="s">
        <v>38150</v>
      </c>
      <c r="D2" s="40" t="s">
        <v>38137</v>
      </c>
      <c r="E2" s="40" t="s">
        <v>38128</v>
      </c>
      <c r="F2" s="40" t="s">
        <v>38117</v>
      </c>
      <c r="G2" s="40" t="s">
        <v>38110</v>
      </c>
      <c r="H2" s="40" t="s">
        <v>38123</v>
      </c>
      <c r="I2" s="59" t="s">
        <v>38145</v>
      </c>
      <c r="J2" s="50" t="s">
        <v>38155</v>
      </c>
      <c r="K2" s="40" t="s">
        <v>38146</v>
      </c>
      <c r="L2" s="40" t="s">
        <v>38156</v>
      </c>
      <c r="M2" s="40" t="s">
        <v>38138</v>
      </c>
      <c r="N2" s="40" t="s">
        <v>38141</v>
      </c>
      <c r="O2" s="40" t="s">
        <v>38098</v>
      </c>
      <c r="P2" s="40" t="s">
        <v>38140</v>
      </c>
      <c r="Q2" s="59" t="s">
        <v>38139</v>
      </c>
      <c r="R2" s="50" t="s">
        <v>38147</v>
      </c>
      <c r="S2" s="50" t="s">
        <v>38148</v>
      </c>
      <c r="T2" s="50" t="s">
        <v>38149</v>
      </c>
    </row>
    <row r="3" spans="2:26" x14ac:dyDescent="0.2">
      <c r="B3" s="35" t="s">
        <v>38142</v>
      </c>
      <c r="C3" s="25"/>
      <c r="D3" s="25" t="s">
        <v>38143</v>
      </c>
      <c r="E3" s="61" t="s">
        <v>38129</v>
      </c>
      <c r="F3" s="25"/>
      <c r="G3" s="25"/>
      <c r="H3" s="25"/>
      <c r="I3" s="25"/>
      <c r="J3" s="35"/>
      <c r="K3" s="25"/>
      <c r="L3" s="25"/>
      <c r="M3" s="25"/>
      <c r="N3" s="25"/>
      <c r="O3" s="25"/>
      <c r="P3" s="25"/>
      <c r="Q3" s="54"/>
      <c r="R3" s="62"/>
      <c r="S3" s="24"/>
      <c r="T3" s="42"/>
      <c r="U3" s="60"/>
      <c r="V3" s="60"/>
      <c r="W3" s="60"/>
      <c r="X3" s="60"/>
      <c r="Y3" s="24"/>
      <c r="Z3" s="24"/>
    </row>
    <row r="4" spans="2:26" x14ac:dyDescent="0.2">
      <c r="B4" s="35" t="s">
        <v>38131</v>
      </c>
      <c r="C4" s="25"/>
      <c r="D4" s="25"/>
      <c r="E4" s="25" t="s">
        <v>38144</v>
      </c>
      <c r="F4" s="25"/>
      <c r="G4" s="25">
        <v>150</v>
      </c>
      <c r="H4" s="25">
        <v>10</v>
      </c>
      <c r="I4" s="25"/>
      <c r="J4" s="35"/>
      <c r="K4" s="25"/>
      <c r="L4" s="25"/>
      <c r="M4" s="25"/>
      <c r="N4" s="25"/>
      <c r="O4" s="25"/>
      <c r="P4" s="25"/>
      <c r="Q4" s="54"/>
      <c r="R4" s="62"/>
      <c r="S4" s="24"/>
      <c r="T4" s="56"/>
      <c r="U4" s="25"/>
      <c r="V4" s="25"/>
      <c r="W4" s="25"/>
      <c r="X4" s="25"/>
      <c r="Y4" s="24"/>
      <c r="Z4" s="24"/>
    </row>
    <row r="5" spans="2:26" x14ac:dyDescent="0.2">
      <c r="B5" s="35"/>
      <c r="C5" s="25"/>
      <c r="D5" s="25"/>
      <c r="E5" s="25"/>
      <c r="F5" s="25"/>
      <c r="G5" s="25"/>
      <c r="H5" s="25"/>
      <c r="I5" s="25"/>
      <c r="J5" s="35"/>
      <c r="K5" s="25"/>
      <c r="L5" s="25"/>
      <c r="M5" s="25"/>
      <c r="N5" s="25"/>
      <c r="O5" s="25"/>
      <c r="P5" s="25"/>
      <c r="Q5" s="54"/>
      <c r="R5" s="62"/>
      <c r="S5" s="24"/>
      <c r="T5" s="56"/>
      <c r="U5" s="25"/>
      <c r="V5" s="25"/>
      <c r="W5" s="25"/>
      <c r="X5" s="25"/>
      <c r="Y5" s="24"/>
      <c r="Z5" s="24"/>
    </row>
    <row r="6" spans="2:26" x14ac:dyDescent="0.2">
      <c r="B6" s="35"/>
      <c r="C6" s="25"/>
      <c r="D6" s="25"/>
      <c r="E6" s="25"/>
      <c r="F6" s="25"/>
      <c r="G6" s="25"/>
      <c r="H6" s="25"/>
      <c r="I6" s="25"/>
      <c r="J6" s="35"/>
      <c r="K6" s="25"/>
      <c r="L6" s="25"/>
      <c r="M6" s="25"/>
      <c r="N6" s="25"/>
      <c r="O6" s="25"/>
      <c r="P6" s="25"/>
      <c r="Q6" s="54"/>
      <c r="R6" s="62"/>
      <c r="S6" s="24"/>
      <c r="T6" s="56"/>
      <c r="U6" s="25"/>
      <c r="V6" s="25"/>
      <c r="W6" s="25"/>
      <c r="X6" s="25"/>
      <c r="Y6" s="24"/>
      <c r="Z6" s="24"/>
    </row>
    <row r="7" spans="2:26" x14ac:dyDescent="0.2">
      <c r="B7" s="35"/>
      <c r="C7" s="25"/>
      <c r="D7" s="25"/>
      <c r="E7" s="25"/>
      <c r="F7" s="25"/>
      <c r="G7" s="25"/>
      <c r="H7" s="25"/>
      <c r="I7" s="25"/>
      <c r="J7" s="35"/>
      <c r="K7" s="25"/>
      <c r="L7" s="25"/>
      <c r="M7" s="25"/>
      <c r="N7" s="25"/>
      <c r="O7" s="25"/>
      <c r="P7" s="25"/>
      <c r="Q7" s="54"/>
      <c r="R7" s="62"/>
      <c r="S7" s="24"/>
      <c r="T7" s="56"/>
      <c r="U7" s="25"/>
      <c r="V7" s="25"/>
      <c r="W7" s="25"/>
      <c r="X7" s="25"/>
      <c r="Y7" s="24"/>
      <c r="Z7" s="24"/>
    </row>
    <row r="8" spans="2:26" x14ac:dyDescent="0.2">
      <c r="B8" s="35"/>
      <c r="C8" s="25"/>
      <c r="D8" s="25"/>
      <c r="E8" s="25"/>
      <c r="F8" s="25"/>
      <c r="G8" s="25"/>
      <c r="H8" s="25"/>
      <c r="I8" s="25"/>
      <c r="J8" s="35"/>
      <c r="K8" s="25"/>
      <c r="L8" s="25"/>
      <c r="M8" s="25"/>
      <c r="N8" s="25"/>
      <c r="O8" s="25"/>
      <c r="P8" s="25"/>
      <c r="Q8" s="54"/>
      <c r="R8" s="62"/>
      <c r="S8" s="24"/>
      <c r="T8" s="56"/>
      <c r="U8" s="25"/>
      <c r="V8" s="25"/>
      <c r="W8" s="25"/>
      <c r="X8" s="25"/>
      <c r="Y8" s="24"/>
      <c r="Z8" s="24"/>
    </row>
    <row r="9" spans="2:26" x14ac:dyDescent="0.2">
      <c r="B9" s="35"/>
      <c r="C9" s="25"/>
      <c r="D9" s="25"/>
      <c r="E9" s="25"/>
      <c r="F9" s="25"/>
      <c r="G9" s="25"/>
      <c r="H9" s="25"/>
      <c r="I9" s="25"/>
      <c r="J9" s="35"/>
      <c r="K9" s="25"/>
      <c r="L9" s="25"/>
      <c r="M9" s="25"/>
      <c r="N9" s="25"/>
      <c r="O9" s="25"/>
      <c r="P9" s="25"/>
      <c r="Q9" s="54"/>
      <c r="R9" s="62"/>
      <c r="S9" s="24"/>
      <c r="T9" s="56"/>
      <c r="U9" s="25"/>
      <c r="V9" s="25"/>
      <c r="W9" s="25"/>
      <c r="X9" s="25"/>
      <c r="Y9" s="24"/>
      <c r="Z9" s="24"/>
    </row>
    <row r="10" spans="2:26" x14ac:dyDescent="0.2">
      <c r="B10" s="35"/>
      <c r="C10" s="25"/>
      <c r="D10" s="25"/>
      <c r="E10" s="25"/>
      <c r="F10" s="25"/>
      <c r="G10" s="25"/>
      <c r="H10" s="25"/>
      <c r="I10" s="25"/>
      <c r="J10" s="35"/>
      <c r="K10" s="25"/>
      <c r="L10" s="25"/>
      <c r="M10" s="25"/>
      <c r="N10" s="25"/>
      <c r="O10" s="25"/>
      <c r="P10" s="25"/>
      <c r="Q10" s="54"/>
      <c r="R10" s="62"/>
      <c r="S10" s="24"/>
      <c r="T10" s="56"/>
      <c r="U10" s="25"/>
      <c r="V10" s="25"/>
      <c r="W10" s="25"/>
      <c r="X10" s="25"/>
      <c r="Y10" s="24"/>
      <c r="Z10" s="24"/>
    </row>
    <row r="11" spans="2:26" x14ac:dyDescent="0.2">
      <c r="B11" s="35"/>
      <c r="C11" s="25"/>
      <c r="D11" s="25"/>
      <c r="E11" s="25"/>
      <c r="F11" s="25"/>
      <c r="G11" s="25"/>
      <c r="H11" s="25"/>
      <c r="I11" s="25"/>
      <c r="J11" s="35"/>
      <c r="K11" s="25"/>
      <c r="L11" s="25"/>
      <c r="M11" s="25"/>
      <c r="N11" s="25"/>
      <c r="O11" s="25"/>
      <c r="P11" s="25"/>
      <c r="Q11" s="54"/>
      <c r="R11" s="62"/>
      <c r="S11" s="24"/>
      <c r="T11" s="56"/>
      <c r="U11" s="25"/>
      <c r="V11" s="25"/>
      <c r="W11" s="25"/>
      <c r="X11" s="25"/>
      <c r="Y11" s="24"/>
      <c r="Z11" s="24"/>
    </row>
    <row r="12" spans="2:26" x14ac:dyDescent="0.2">
      <c r="B12" s="35"/>
      <c r="C12" s="25"/>
      <c r="D12" s="25"/>
      <c r="E12" s="25"/>
      <c r="F12" s="25"/>
      <c r="G12" s="25"/>
      <c r="H12" s="25"/>
      <c r="I12" s="25"/>
      <c r="J12" s="35"/>
      <c r="K12" s="25"/>
      <c r="L12" s="25"/>
      <c r="M12" s="25"/>
      <c r="N12" s="25"/>
      <c r="O12" s="25"/>
      <c r="P12" s="25"/>
      <c r="Q12" s="54"/>
      <c r="R12" s="62"/>
      <c r="S12" s="24"/>
      <c r="T12" s="56"/>
      <c r="U12" s="25"/>
      <c r="V12" s="25"/>
      <c r="W12" s="25"/>
      <c r="X12" s="25"/>
      <c r="Y12" s="24"/>
      <c r="Z12" s="24"/>
    </row>
    <row r="13" spans="2:26" x14ac:dyDescent="0.2">
      <c r="B13" s="35"/>
      <c r="C13" s="25"/>
      <c r="D13" s="25"/>
      <c r="E13" s="25"/>
      <c r="F13" s="25"/>
      <c r="G13" s="25"/>
      <c r="H13" s="25"/>
      <c r="I13" s="25"/>
      <c r="J13" s="35"/>
      <c r="K13" s="25"/>
      <c r="L13" s="25"/>
      <c r="M13" s="25"/>
      <c r="N13" s="25"/>
      <c r="O13" s="25"/>
      <c r="P13" s="25"/>
      <c r="Q13" s="54"/>
      <c r="R13" s="62"/>
      <c r="S13" s="24"/>
      <c r="T13" s="56"/>
      <c r="U13" s="25"/>
      <c r="V13" s="25"/>
      <c r="W13" s="25"/>
      <c r="X13" s="25"/>
      <c r="Y13" s="24"/>
      <c r="Z13" s="24"/>
    </row>
    <row r="14" spans="2:26" x14ac:dyDescent="0.2">
      <c r="B14" s="35"/>
      <c r="C14" s="25"/>
      <c r="D14" s="25"/>
      <c r="E14" s="25"/>
      <c r="F14" s="25"/>
      <c r="G14" s="25"/>
      <c r="H14" s="25"/>
      <c r="I14" s="25"/>
      <c r="J14" s="35"/>
      <c r="K14" s="25"/>
      <c r="L14" s="25"/>
      <c r="M14" s="25"/>
      <c r="N14" s="25"/>
      <c r="O14" s="25"/>
      <c r="P14" s="25"/>
      <c r="Q14" s="54"/>
      <c r="R14" s="62"/>
      <c r="S14" s="24"/>
      <c r="T14" s="56"/>
      <c r="U14" s="25"/>
      <c r="V14" s="25"/>
      <c r="W14" s="25"/>
      <c r="X14" s="25"/>
      <c r="Y14" s="24"/>
      <c r="Z14" s="24"/>
    </row>
    <row r="15" spans="2:26" x14ac:dyDescent="0.2">
      <c r="B15" s="35"/>
      <c r="C15" s="25"/>
      <c r="D15" s="25"/>
      <c r="E15" s="25"/>
      <c r="F15" s="25"/>
      <c r="G15" s="25"/>
      <c r="H15" s="25"/>
      <c r="I15" s="25"/>
      <c r="J15" s="35"/>
      <c r="K15" s="25"/>
      <c r="L15" s="25"/>
      <c r="M15" s="25"/>
      <c r="N15" s="25"/>
      <c r="O15" s="25"/>
      <c r="P15" s="25"/>
      <c r="Q15" s="54"/>
      <c r="R15" s="62"/>
      <c r="S15" s="24"/>
      <c r="T15" s="56"/>
      <c r="U15" s="25"/>
      <c r="V15" s="25"/>
      <c r="W15" s="25"/>
      <c r="X15" s="25"/>
      <c r="Y15" s="24"/>
      <c r="Z15" s="24"/>
    </row>
    <row r="16" spans="2:26" x14ac:dyDescent="0.2">
      <c r="B16" s="35"/>
      <c r="C16" s="25"/>
      <c r="D16" s="25"/>
      <c r="E16" s="25"/>
      <c r="F16" s="25"/>
      <c r="G16" s="25"/>
      <c r="H16" s="25"/>
      <c r="I16" s="25"/>
      <c r="J16" s="35"/>
      <c r="K16" s="25"/>
      <c r="L16" s="25"/>
      <c r="M16" s="25"/>
      <c r="N16" s="25"/>
      <c r="O16" s="25"/>
      <c r="P16" s="25"/>
      <c r="Q16" s="54"/>
      <c r="R16" s="62"/>
      <c r="S16" s="24"/>
      <c r="T16" s="56"/>
      <c r="U16" s="25"/>
      <c r="V16" s="25"/>
      <c r="W16" s="25"/>
      <c r="X16" s="25"/>
      <c r="Y16" s="24"/>
      <c r="Z16" s="24"/>
    </row>
    <row r="17" spans="2:26" x14ac:dyDescent="0.2">
      <c r="B17" s="35"/>
      <c r="C17" s="25"/>
      <c r="D17" s="25"/>
      <c r="E17" s="25"/>
      <c r="F17" s="25"/>
      <c r="G17" s="25"/>
      <c r="H17" s="25"/>
      <c r="I17" s="25"/>
      <c r="J17" s="35"/>
      <c r="K17" s="25"/>
      <c r="L17" s="25"/>
      <c r="M17" s="25"/>
      <c r="N17" s="25"/>
      <c r="O17" s="25"/>
      <c r="P17" s="25"/>
      <c r="Q17" s="54"/>
      <c r="R17" s="62"/>
      <c r="S17" s="24"/>
      <c r="T17" s="56"/>
      <c r="U17" s="25"/>
      <c r="V17" s="25"/>
      <c r="W17" s="25"/>
      <c r="X17" s="25"/>
      <c r="Y17" s="24"/>
      <c r="Z17" s="24"/>
    </row>
    <row r="18" spans="2:26" x14ac:dyDescent="0.2">
      <c r="B18" s="35"/>
      <c r="C18" s="25"/>
      <c r="D18" s="25"/>
      <c r="E18" s="25"/>
      <c r="F18" s="25"/>
      <c r="G18" s="25"/>
      <c r="H18" s="25"/>
      <c r="I18" s="25"/>
      <c r="J18" s="35"/>
      <c r="K18" s="25"/>
      <c r="L18" s="25"/>
      <c r="M18" s="25"/>
      <c r="N18" s="25"/>
      <c r="O18" s="25"/>
      <c r="P18" s="25"/>
      <c r="Q18" s="54"/>
      <c r="R18" s="62"/>
      <c r="S18" s="24"/>
      <c r="T18" s="56"/>
      <c r="U18" s="25"/>
      <c r="V18" s="25"/>
      <c r="W18" s="25"/>
      <c r="X18" s="25"/>
      <c r="Y18" s="24"/>
      <c r="Z18" s="24"/>
    </row>
    <row r="19" spans="2:26" x14ac:dyDescent="0.2">
      <c r="B19" s="35"/>
      <c r="C19" s="25"/>
      <c r="D19" s="25"/>
      <c r="E19" s="25"/>
      <c r="F19" s="25"/>
      <c r="G19" s="25"/>
      <c r="H19" s="25"/>
      <c r="I19" s="25"/>
      <c r="J19" s="35"/>
      <c r="K19" s="25"/>
      <c r="L19" s="25"/>
      <c r="M19" s="25"/>
      <c r="N19" s="25"/>
      <c r="O19" s="25"/>
      <c r="P19" s="25"/>
      <c r="Q19" s="54"/>
      <c r="R19" s="62"/>
      <c r="S19" s="24"/>
      <c r="T19" s="56"/>
      <c r="U19" s="25"/>
      <c r="V19" s="25"/>
      <c r="W19" s="25"/>
      <c r="X19" s="25"/>
      <c r="Y19" s="24"/>
      <c r="Z19" s="24"/>
    </row>
    <row r="20" spans="2:26" x14ac:dyDescent="0.2">
      <c r="B20" s="35"/>
      <c r="C20" s="25"/>
      <c r="D20" s="25"/>
      <c r="E20" s="25"/>
      <c r="F20" s="25"/>
      <c r="G20" s="25"/>
      <c r="H20" s="25"/>
      <c r="I20" s="25"/>
      <c r="J20" s="35"/>
      <c r="K20" s="25"/>
      <c r="L20" s="25"/>
      <c r="M20" s="25"/>
      <c r="N20" s="25"/>
      <c r="O20" s="25"/>
      <c r="P20" s="25"/>
      <c r="Q20" s="54"/>
      <c r="R20" s="62"/>
      <c r="S20" s="24"/>
      <c r="T20" s="56"/>
      <c r="U20" s="25"/>
      <c r="V20" s="25"/>
      <c r="W20" s="25"/>
      <c r="X20" s="25"/>
      <c r="Y20" s="24"/>
      <c r="Z20" s="24"/>
    </row>
    <row r="21" spans="2:26" x14ac:dyDescent="0.2">
      <c r="B21" s="35"/>
      <c r="C21" s="25"/>
      <c r="D21" s="25"/>
      <c r="E21" s="25"/>
      <c r="F21" s="25"/>
      <c r="G21" s="25"/>
      <c r="H21" s="25"/>
      <c r="I21" s="25"/>
      <c r="J21" s="35"/>
      <c r="K21" s="25"/>
      <c r="L21" s="25"/>
      <c r="M21" s="25"/>
      <c r="N21" s="25"/>
      <c r="O21" s="25"/>
      <c r="P21" s="25"/>
      <c r="Q21" s="54"/>
      <c r="R21" s="62"/>
      <c r="S21" s="24"/>
      <c r="T21" s="56"/>
      <c r="U21" s="25"/>
      <c r="V21" s="25"/>
      <c r="W21" s="25"/>
      <c r="X21" s="25"/>
      <c r="Y21" s="24"/>
      <c r="Z21" s="24"/>
    </row>
    <row r="22" spans="2:26" x14ac:dyDescent="0.2">
      <c r="B22" s="35"/>
      <c r="C22" s="25"/>
      <c r="D22" s="25"/>
      <c r="E22" s="25"/>
      <c r="F22" s="25"/>
      <c r="G22" s="25"/>
      <c r="H22" s="25"/>
      <c r="I22" s="25"/>
      <c r="J22" s="35"/>
      <c r="K22" s="25"/>
      <c r="L22" s="25"/>
      <c r="M22" s="25"/>
      <c r="N22" s="25"/>
      <c r="O22" s="25"/>
      <c r="P22" s="25"/>
      <c r="Q22" s="54"/>
      <c r="R22" s="62"/>
      <c r="S22" s="24"/>
      <c r="T22" s="56"/>
      <c r="U22" s="25"/>
      <c r="V22" s="25"/>
      <c r="W22" s="25"/>
      <c r="X22" s="25"/>
      <c r="Y22" s="24"/>
      <c r="Z22" s="24"/>
    </row>
    <row r="23" spans="2:26" x14ac:dyDescent="0.2">
      <c r="B23" s="35"/>
      <c r="C23" s="25"/>
      <c r="D23" s="25"/>
      <c r="E23" s="25"/>
      <c r="F23" s="25"/>
      <c r="G23" s="25"/>
      <c r="H23" s="25"/>
      <c r="I23" s="25"/>
      <c r="J23" s="35"/>
      <c r="K23" s="25"/>
      <c r="L23" s="25"/>
      <c r="M23" s="25"/>
      <c r="N23" s="25"/>
      <c r="O23" s="25"/>
      <c r="P23" s="25"/>
      <c r="Q23" s="54"/>
      <c r="R23" s="62"/>
      <c r="S23" s="24"/>
      <c r="T23" s="56"/>
      <c r="U23" s="25"/>
      <c r="V23" s="25"/>
      <c r="W23" s="25"/>
      <c r="X23" s="25"/>
      <c r="Y23" s="24"/>
      <c r="Z23" s="24"/>
    </row>
    <row r="24" spans="2:26" x14ac:dyDescent="0.2">
      <c r="B24" s="35"/>
      <c r="C24" s="25"/>
      <c r="D24" s="25"/>
      <c r="E24" s="25"/>
      <c r="F24" s="25"/>
      <c r="G24" s="25"/>
      <c r="H24" s="25"/>
      <c r="I24" s="25"/>
      <c r="J24" s="35"/>
      <c r="K24" s="25"/>
      <c r="L24" s="25"/>
      <c r="M24" s="25"/>
      <c r="N24" s="25"/>
      <c r="O24" s="25"/>
      <c r="P24" s="25"/>
      <c r="Q24" s="54"/>
      <c r="R24" s="62"/>
      <c r="S24" s="24"/>
      <c r="T24" s="56"/>
      <c r="U24" s="25"/>
      <c r="V24" s="25"/>
      <c r="W24" s="25"/>
      <c r="X24" s="25"/>
      <c r="Y24" s="24"/>
      <c r="Z24" s="24"/>
    </row>
    <row r="25" spans="2:26" x14ac:dyDescent="0.2">
      <c r="B25" s="35"/>
      <c r="C25" s="25"/>
      <c r="D25" s="25"/>
      <c r="E25" s="25"/>
      <c r="F25" s="25"/>
      <c r="G25" s="25"/>
      <c r="H25" s="25"/>
      <c r="I25" s="25"/>
      <c r="J25" s="35"/>
      <c r="K25" s="25"/>
      <c r="L25" s="25"/>
      <c r="M25" s="25"/>
      <c r="N25" s="25"/>
      <c r="O25" s="25"/>
      <c r="P25" s="25"/>
      <c r="Q25" s="54"/>
      <c r="R25" s="62"/>
      <c r="S25" s="24"/>
      <c r="T25" s="56"/>
      <c r="U25" s="25"/>
      <c r="V25" s="25"/>
      <c r="W25" s="25"/>
      <c r="X25" s="25"/>
      <c r="Y25" s="24"/>
      <c r="Z25" s="24"/>
    </row>
    <row r="26" spans="2:26" x14ac:dyDescent="0.2">
      <c r="B26" s="35"/>
      <c r="C26" s="25"/>
      <c r="D26" s="25"/>
      <c r="E26" s="25"/>
      <c r="F26" s="25"/>
      <c r="G26" s="25"/>
      <c r="H26" s="25"/>
      <c r="I26" s="25"/>
      <c r="J26" s="35"/>
      <c r="K26" s="25"/>
      <c r="L26" s="25"/>
      <c r="M26" s="25"/>
      <c r="N26" s="25"/>
      <c r="O26" s="25"/>
      <c r="P26" s="25"/>
      <c r="Q26" s="54"/>
      <c r="R26" s="62"/>
      <c r="S26" s="24"/>
      <c r="T26" s="56"/>
      <c r="U26" s="25"/>
      <c r="V26" s="25"/>
      <c r="W26" s="25"/>
      <c r="X26" s="25"/>
      <c r="Y26" s="24"/>
      <c r="Z26" s="24"/>
    </row>
    <row r="27" spans="2:26" x14ac:dyDescent="0.2">
      <c r="B27" s="35"/>
      <c r="C27" s="25"/>
      <c r="D27" s="25"/>
      <c r="E27" s="25"/>
      <c r="F27" s="25"/>
      <c r="G27" s="25"/>
      <c r="H27" s="25"/>
      <c r="I27" s="25"/>
      <c r="J27" s="35"/>
      <c r="K27" s="25"/>
      <c r="L27" s="25"/>
      <c r="M27" s="25"/>
      <c r="N27" s="25"/>
      <c r="O27" s="25"/>
      <c r="P27" s="25"/>
      <c r="Q27" s="54"/>
      <c r="R27" s="62"/>
      <c r="S27" s="24"/>
      <c r="T27" s="56"/>
      <c r="U27" s="25"/>
      <c r="V27" s="25"/>
      <c r="W27" s="25"/>
      <c r="X27" s="25"/>
      <c r="Y27" s="24"/>
      <c r="Z27" s="24"/>
    </row>
    <row r="28" spans="2:26" x14ac:dyDescent="0.2">
      <c r="B28" s="36"/>
      <c r="C28" s="57"/>
      <c r="D28" s="57"/>
      <c r="E28" s="57"/>
      <c r="F28" s="57"/>
      <c r="G28" s="57"/>
      <c r="H28" s="57"/>
      <c r="I28" s="57"/>
      <c r="J28" s="36"/>
      <c r="K28" s="57"/>
      <c r="L28" s="57"/>
      <c r="M28" s="57"/>
      <c r="N28" s="57"/>
      <c r="O28" s="57"/>
      <c r="P28" s="57"/>
      <c r="Q28" s="57"/>
      <c r="R28" s="36"/>
      <c r="S28" s="32"/>
      <c r="T28" s="58"/>
      <c r="U28" s="25"/>
      <c r="V28" s="25"/>
      <c r="W28" s="25"/>
      <c r="X28" s="25"/>
      <c r="Y28" s="24"/>
      <c r="Z28" s="24"/>
    </row>
    <row r="29" spans="2:26" x14ac:dyDescent="0.2">
      <c r="T29" s="25"/>
      <c r="U29" s="25"/>
      <c r="V29" s="25"/>
      <c r="W29" s="25"/>
      <c r="X29" s="25"/>
      <c r="Y29" s="24"/>
      <c r="Z29" s="24"/>
    </row>
    <row r="30" spans="2:26" x14ac:dyDescent="0.2">
      <c r="T30" s="24"/>
      <c r="U30" s="24"/>
      <c r="V30" s="24"/>
      <c r="W30" s="24"/>
      <c r="X30" s="24"/>
      <c r="Y30" s="24"/>
      <c r="Z30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Test21-MAMA(Moz)</vt:lpstr>
      <vt:lpstr>Test21-MAMA(Moz 5)</vt:lpstr>
      <vt:lpstr>Test22-MAMA(Box)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2025-06-18T12:20:14Z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